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franz\Desktop\blog files\"/>
    </mc:Choice>
  </mc:AlternateContent>
  <xr:revisionPtr revIDLastSave="0" documentId="13_ncr:1_{4C05E9CA-3407-4495-A46C-0934E582F6C3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DPLX_Log" sheetId="4" state="hidden" r:id="rId1"/>
    <sheet name="DPL_WS" sheetId="21" state="veryHidden" r:id="rId2"/>
    <sheet name="Assumptions" sheetId="1" r:id="rId3"/>
    <sheet name="Calculations" sheetId="2" r:id="rId4"/>
  </sheets>
  <definedNames>
    <definedName name="Affected_Cars_US">Assumptions!$C$5</definedName>
    <definedName name="Avg_Miles_Driven">Assumptions!$C$12</definedName>
    <definedName name="Avg_Yearly_Miles_Driven">Assumptions!$C$12</definedName>
    <definedName name="Deaths">Calculations!$C$8</definedName>
    <definedName name="DPLCreated" localSheetId="2">1</definedName>
    <definedName name="Excess_Death_per_Ton">Assumptions!$C$11</definedName>
    <definedName name="INIT_VALS_Avg_Miles_Driven">Assumptions!$E$12:$G$12</definedName>
    <definedName name="INIT_VALS_Excess_Death_per_NOx">Assumptions!$E$11:$G$11</definedName>
    <definedName name="INIT_VALS_NOx_Emission">Assumptions!$E$10:$G$10</definedName>
    <definedName name="NOx_Emissions">Assumptions!$C$10</definedName>
    <definedName name="Total_Deaths">Assumptions!$C$16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2" l="1"/>
  <c r="F7" i="2"/>
  <c r="F6" i="2"/>
  <c r="F5" i="2"/>
  <c r="F4" i="2"/>
  <c r="F3" i="2"/>
  <c r="F9" i="2" l="1"/>
  <c r="G3" i="2"/>
  <c r="G4" i="2"/>
  <c r="H4" i="2" s="1"/>
  <c r="G5" i="2"/>
  <c r="H5" i="2" s="1"/>
  <c r="G6" i="2"/>
  <c r="H6" i="2" s="1"/>
  <c r="G7" i="2"/>
  <c r="H7" i="2" s="1"/>
  <c r="G8" i="2"/>
  <c r="H8" i="2" s="1"/>
  <c r="G9" i="2" l="1"/>
  <c r="C4" i="2"/>
  <c r="H3" i="2"/>
  <c r="H9" i="2" s="1"/>
  <c r="C3" i="2" s="1"/>
  <c r="C5" i="2" s="1"/>
  <c r="C6" i="2" s="1"/>
  <c r="C8" i="2" s="1"/>
  <c r="C16" i="1" s="1"/>
</calcChain>
</file>

<file path=xl/sharedStrings.xml><?xml version="1.0" encoding="utf-8"?>
<sst xmlns="http://schemas.openxmlformats.org/spreadsheetml/2006/main" count="383" uniqueCount="123">
  <si>
    <t>Assumptions</t>
  </si>
  <si>
    <t># Affected cars in US</t>
  </si>
  <si>
    <t>Uncertain Drivers</t>
  </si>
  <si>
    <t>Output Metric</t>
  </si>
  <si>
    <t>Total Excess Deaths in the US</t>
  </si>
  <si>
    <t>Total Miles Driven by Affected Cars in 6 Years</t>
  </si>
  <si>
    <t>Excess NOx per Mile</t>
  </si>
  <si>
    <t>Total Excess grams of NOx</t>
  </si>
  <si>
    <t>Total Excess tons of NOx</t>
  </si>
  <si>
    <t>DPL Log -- do not edit</t>
  </si>
  <si>
    <t>2015/09/28 9:09:05</t>
  </si>
  <si>
    <t>DPLTabCommand</t>
  </si>
  <si>
    <t>dplxBuildModel</t>
  </si>
  <si>
    <t/>
  </si>
  <si>
    <t>2015/09/28 9:09:10</t>
  </si>
  <si>
    <t>Low</t>
  </si>
  <si>
    <t>Nominal</t>
  </si>
  <si>
    <t>High</t>
  </si>
  <si>
    <t>2015/09/28 9:11:35</t>
  </si>
  <si>
    <t>dplxAddNodeValue</t>
  </si>
  <si>
    <t>2015/09/28 9:11:36</t>
  </si>
  <si>
    <t>DPLX_ModelEdit_post</t>
  </si>
  <si>
    <t>2015/09/28 9:11:40</t>
  </si>
  <si>
    <t>2015/09/28 9:11:50</t>
  </si>
  <si>
    <t>dplxAddNodeDChance</t>
  </si>
  <si>
    <t>2015/09/28 9:11:59</t>
  </si>
  <si>
    <t>2015/09/28 9:12:12</t>
  </si>
  <si>
    <t>2015/09/28 9:12:20</t>
  </si>
  <si>
    <t>dplxShowLinks</t>
  </si>
  <si>
    <t>2015/09/28 9:12:23</t>
  </si>
  <si>
    <t>DPLX_LinkEdit_post</t>
  </si>
  <si>
    <t>2015/09/28 9:12:24</t>
  </si>
  <si>
    <t>dplxPreferences</t>
  </si>
  <si>
    <t>2015/09/28 9:12:26</t>
  </si>
  <si>
    <t>DPLX_EditPreferences_post</t>
  </si>
  <si>
    <t>2015/09/28 9:12:27</t>
  </si>
  <si>
    <t>dplxModelInfo</t>
  </si>
  <si>
    <t>2015/09/28 9:12:39</t>
  </si>
  <si>
    <t>2015/09/28 9:12:43</t>
  </si>
  <si>
    <t>2015/09/28 9:12:44</t>
  </si>
  <si>
    <t>2015/09/28 9:12:51</t>
  </si>
  <si>
    <t>dplxEditNodeDefn</t>
  </si>
  <si>
    <t>2015/09/28 9:13:07</t>
  </si>
  <si>
    <t>2015/09/28 9:13:27</t>
  </si>
  <si>
    <t>2015/09/28 9:13:29</t>
  </si>
  <si>
    <t>2015/09/28 9:13:33</t>
  </si>
  <si>
    <t>dplxRunDANow</t>
  </si>
  <si>
    <t>DPLX_RunDA_post</t>
  </si>
  <si>
    <t>2015/09/28 9:14:02</t>
  </si>
  <si>
    <t>dplxTornadoBC</t>
  </si>
  <si>
    <t>EPA NOx Limit in US (gpm)</t>
  </si>
  <si>
    <t>2015/09/28 9:23:19</t>
  </si>
  <si>
    <t>2015/09/28 9:23:23</t>
  </si>
  <si>
    <t>2015/09/28 9:23:27</t>
  </si>
  <si>
    <t>2015/09/28 9:23:35</t>
  </si>
  <si>
    <t>2015/09/28 9:23:36</t>
  </si>
  <si>
    <t>2015/09/28 9:23:40</t>
  </si>
  <si>
    <t>2015/09/28 9:23:42</t>
  </si>
  <si>
    <t>DPLX_RunTornado_post</t>
  </si>
  <si>
    <t>2015/09/28 9:27:00</t>
  </si>
  <si>
    <t>2015/09/28 9:27:05</t>
  </si>
  <si>
    <t>2015/09/28 9:27:06</t>
  </si>
  <si>
    <t>2015/09/28 9:27:39</t>
  </si>
  <si>
    <t>2015/09/28 9:27:48</t>
  </si>
  <si>
    <t>2015/09/28 9:27:57</t>
  </si>
  <si>
    <t>2015/09/28 9:28:35</t>
  </si>
  <si>
    <t>2015/09/28 9:28:38</t>
  </si>
  <si>
    <t>2015/09/28 9:29:12</t>
  </si>
  <si>
    <t>2015/09/28 9:29:16</t>
  </si>
  <si>
    <t>2015/09/28 9:29:18</t>
  </si>
  <si>
    <t>2015/09/28 9:29:29</t>
  </si>
  <si>
    <t>2015/09/28 9:29:39</t>
  </si>
  <si>
    <t>2015/09/28 9:29:42</t>
  </si>
  <si>
    <t>2015/09/28 9:29:43</t>
  </si>
  <si>
    <t>2015/09/28 9:30:02</t>
  </si>
  <si>
    <t>2015/09/28 9:30:03</t>
  </si>
  <si>
    <t>2015/09/28 9:30:06</t>
  </si>
  <si>
    <t>dplxEditTree</t>
  </si>
  <si>
    <t>2015/09/28 9:30:08</t>
  </si>
  <si>
    <t>DPLX_TreeEdit_post</t>
  </si>
  <si>
    <t>2015/09/28 9:30:10</t>
  </si>
  <si>
    <t>2015/09/28 9:30:15</t>
  </si>
  <si>
    <t>2015/09/28 9:30:16</t>
  </si>
  <si>
    <t>2015/09/28 9:30:25</t>
  </si>
  <si>
    <t>2015/09/28 9:30:27</t>
  </si>
  <si>
    <t>2015/09/28 9:31:57</t>
  </si>
  <si>
    <t>2015/09/28 9:31:58</t>
  </si>
  <si>
    <t>Total Excess Deaths in US</t>
  </si>
  <si>
    <t>2015/09/28 9:32:45</t>
  </si>
  <si>
    <t>2015/09/28 9:32:50</t>
  </si>
  <si>
    <t>2015/09/28 9:38:21</t>
  </si>
  <si>
    <t>2015/09/28 9:38:27</t>
  </si>
  <si>
    <t>2015/09/28 9:38:38</t>
  </si>
  <si>
    <t>2015/09/28 9:38:39</t>
  </si>
  <si>
    <t>2015/09/28 9:51:37</t>
  </si>
  <si>
    <t>2015/09/28 9:51:42</t>
  </si>
  <si>
    <t>2015/09/28 9:51:47</t>
  </si>
  <si>
    <t>2015/09/28 9:51:48</t>
  </si>
  <si>
    <t>2015/09/28 10:43:45</t>
  </si>
  <si>
    <t>2015/09/28 10:43:49</t>
  </si>
  <si>
    <t>2015/09/28 10:48:57</t>
  </si>
  <si>
    <t>2015/09/28 10:48:58</t>
  </si>
  <si>
    <t>2015/09/28 10:50:33</t>
  </si>
  <si>
    <t>2015/09/28 10:50:34</t>
  </si>
  <si>
    <t>Calculation for Total Miles Driven by Affected Cars in US in 6 Years</t>
  </si>
  <si>
    <t>NOx Emissions in Affected Cars (gpm)</t>
  </si>
  <si>
    <t>Excess Deaths per Ton of NOx</t>
  </si>
  <si>
    <t>Avg Miles Driven by American/Year</t>
  </si>
  <si>
    <t>2015/09/28 13:06:49</t>
  </si>
  <si>
    <t>2015/09/28 13:07:01</t>
  </si>
  <si>
    <t>2015/09/28 13:07:02</t>
  </si>
  <si>
    <t>2015/09/28 13:07:09</t>
  </si>
  <si>
    <t>2015/09/28 13:07:21</t>
  </si>
  <si>
    <t>2015/09/28 13:07:47</t>
  </si>
  <si>
    <t>2015/09/28 13:07:54</t>
  </si>
  <si>
    <t>2015/09/28 13:07:56</t>
  </si>
  <si>
    <t>2015/09/28 13:07:59</t>
  </si>
  <si>
    <t>2015/09/28 13:08:42</t>
  </si>
  <si>
    <t>2015/09/28 13:08:45</t>
  </si>
  <si>
    <t>2015/09/28 13:08:47</t>
  </si>
  <si>
    <t>2015/09/28 13:09:11</t>
  </si>
  <si>
    <t>2015/09/28 13:09:13</t>
  </si>
  <si>
    <t>2015/09/28 13:09:15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</si>
</sst>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Segoe UI Light"/>
      <family val="2"/>
    </font>
    <font>
      <b/>
      <sz val="11"/>
      <color theme="1"/>
      <name val="Segoe UI Light"/>
      <family val="2"/>
    </font>
    <font>
      <b/>
      <u/>
      <sz val="11"/>
      <color theme="1"/>
      <name val="Segoe UI Light"/>
      <family val="2"/>
    </font>
    <font>
      <sz val="11"/>
      <name val="Segoe UI Light"/>
      <family val="2"/>
    </font>
    <font>
      <u/>
      <sz val="11"/>
      <color theme="1"/>
      <name val="Segoe UI Light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1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1" fillId="0" borderId="0" xfId="0" applyFont="1"/>
    <xf numFmtId="3" fontId="1" fillId="0" borderId="0" xfId="0" applyNumberFormat="1" applyFont="1"/>
    <xf numFmtId="2" fontId="1" fillId="2" borderId="1" xfId="0" applyNumberFormat="1" applyFont="1" applyFill="1" applyBorder="1"/>
    <xf numFmtId="2" fontId="1" fillId="0" borderId="0" xfId="0" applyNumberFormat="1" applyFont="1"/>
    <xf numFmtId="0" fontId="1" fillId="2" borderId="1" xfId="0" applyFont="1" applyFill="1" applyBorder="1"/>
    <xf numFmtId="3" fontId="1" fillId="2" borderId="1" xfId="0" applyNumberFormat="1" applyFont="1" applyFill="1" applyBorder="1"/>
    <xf numFmtId="2" fontId="1" fillId="3" borderId="1" xfId="0" applyNumberFormat="1" applyFont="1" applyFill="1" applyBorder="1"/>
    <xf numFmtId="0" fontId="1" fillId="0" borderId="0" xfId="0" applyFont="1" applyFill="1" applyBorder="1"/>
    <xf numFmtId="3" fontId="1" fillId="0" borderId="0" xfId="0" applyNumberFormat="1" applyFont="1" applyFill="1" applyBorder="1"/>
    <xf numFmtId="3" fontId="1" fillId="4" borderId="1" xfId="0" applyNumberFormat="1" applyFont="1" applyFill="1" applyBorder="1"/>
    <xf numFmtId="0" fontId="1" fillId="4" borderId="1" xfId="0" applyFont="1" applyFill="1" applyBorder="1"/>
    <xf numFmtId="0" fontId="2" fillId="0" borderId="0" xfId="0" applyFont="1"/>
    <xf numFmtId="0" fontId="3" fillId="0" borderId="0" xfId="0" applyFont="1"/>
    <xf numFmtId="2" fontId="2" fillId="0" borderId="0" xfId="0" applyNumberFormat="1" applyFont="1"/>
    <xf numFmtId="0" fontId="0" fillId="0" borderId="0" xfId="0"/>
    <xf numFmtId="0" fontId="4" fillId="0" borderId="0" xfId="0" applyFont="1" applyFill="1" applyBorder="1"/>
    <xf numFmtId="0" fontId="4" fillId="0" borderId="6" xfId="0" applyFont="1" applyFill="1" applyBorder="1"/>
    <xf numFmtId="3" fontId="4" fillId="0" borderId="7" xfId="0" applyNumberFormat="1" applyFont="1" applyFill="1" applyBorder="1"/>
    <xf numFmtId="0" fontId="4" fillId="0" borderId="8" xfId="0" applyFont="1" applyFill="1" applyBorder="1"/>
    <xf numFmtId="1" fontId="4" fillId="0" borderId="2" xfId="0" applyNumberFormat="1" applyFont="1" applyFill="1" applyBorder="1"/>
    <xf numFmtId="0" fontId="4" fillId="0" borderId="2" xfId="0" applyFont="1" applyFill="1" applyBorder="1"/>
    <xf numFmtId="3" fontId="4" fillId="0" borderId="9" xfId="0" applyNumberFormat="1" applyFont="1" applyFill="1" applyBorder="1"/>
    <xf numFmtId="0" fontId="5" fillId="0" borderId="0" xfId="0" applyFont="1" applyAlignment="1">
      <alignment horizontal="right"/>
    </xf>
    <xf numFmtId="2" fontId="4" fillId="0" borderId="0" xfId="0" applyNumberFormat="1" applyFont="1" applyFill="1" applyBorder="1"/>
    <xf numFmtId="0" fontId="4" fillId="0" borderId="0" xfId="0" applyFont="1" applyFill="1" applyBorder="1" applyAlignment="1">
      <alignment horizontal="left" vertical="center"/>
    </xf>
    <xf numFmtId="0" fontId="4" fillId="0" borderId="3" xfId="0" applyFont="1" applyFill="1" applyBorder="1"/>
    <xf numFmtId="2" fontId="4" fillId="0" borderId="4" xfId="0" applyNumberFormat="1" applyFont="1" applyFill="1" applyBorder="1"/>
    <xf numFmtId="0" fontId="4" fillId="0" borderId="4" xfId="0" applyFont="1" applyFill="1" applyBorder="1"/>
    <xf numFmtId="3" fontId="4" fillId="0" borderId="5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2"/>
  <sheetViews>
    <sheetView workbookViewId="0"/>
  </sheetViews>
  <sheetFormatPr defaultRowHeight="15" x14ac:dyDescent="0.25"/>
  <sheetData>
    <row r="1" spans="1:4" x14ac:dyDescent="0.25">
      <c r="A1">
        <v>92</v>
      </c>
      <c r="B1" t="s">
        <v>9</v>
      </c>
    </row>
    <row r="2" spans="1:4" x14ac:dyDescent="0.25">
      <c r="A2" t="s">
        <v>10</v>
      </c>
      <c r="B2" t="s">
        <v>11</v>
      </c>
      <c r="C2" t="s">
        <v>12</v>
      </c>
      <c r="D2" t="s">
        <v>13</v>
      </c>
    </row>
    <row r="3" spans="1:4" x14ac:dyDescent="0.25">
      <c r="A3" t="s">
        <v>14</v>
      </c>
      <c r="B3" t="s">
        <v>11</v>
      </c>
      <c r="C3" t="s">
        <v>12</v>
      </c>
      <c r="D3" t="s">
        <v>13</v>
      </c>
    </row>
    <row r="4" spans="1:4" x14ac:dyDescent="0.25">
      <c r="A4" t="s">
        <v>18</v>
      </c>
      <c r="B4" t="s">
        <v>11</v>
      </c>
      <c r="C4" t="s">
        <v>19</v>
      </c>
      <c r="D4" t="s">
        <v>13</v>
      </c>
    </row>
    <row r="5" spans="1:4" x14ac:dyDescent="0.25">
      <c r="A5" t="s">
        <v>20</v>
      </c>
      <c r="B5" t="s">
        <v>21</v>
      </c>
      <c r="C5" t="s">
        <v>13</v>
      </c>
      <c r="D5" t="s">
        <v>13</v>
      </c>
    </row>
    <row r="6" spans="1:4" x14ac:dyDescent="0.25">
      <c r="A6" t="s">
        <v>22</v>
      </c>
      <c r="B6" t="s">
        <v>11</v>
      </c>
      <c r="C6" t="s">
        <v>12</v>
      </c>
      <c r="D6" t="s">
        <v>13</v>
      </c>
    </row>
    <row r="7" spans="1:4" x14ac:dyDescent="0.25">
      <c r="A7" t="s">
        <v>23</v>
      </c>
      <c r="B7" t="s">
        <v>11</v>
      </c>
      <c r="C7" t="s">
        <v>24</v>
      </c>
      <c r="D7" t="s">
        <v>13</v>
      </c>
    </row>
    <row r="8" spans="1:4" x14ac:dyDescent="0.25">
      <c r="A8" t="s">
        <v>25</v>
      </c>
      <c r="B8" t="s">
        <v>11</v>
      </c>
      <c r="C8" t="s">
        <v>12</v>
      </c>
      <c r="D8" t="s">
        <v>13</v>
      </c>
    </row>
    <row r="9" spans="1:4" x14ac:dyDescent="0.25">
      <c r="A9" t="s">
        <v>26</v>
      </c>
      <c r="B9" t="s">
        <v>11</v>
      </c>
      <c r="C9" t="s">
        <v>24</v>
      </c>
      <c r="D9" t="s">
        <v>13</v>
      </c>
    </row>
    <row r="10" spans="1:4" x14ac:dyDescent="0.25">
      <c r="A10" t="s">
        <v>27</v>
      </c>
      <c r="B10" t="s">
        <v>11</v>
      </c>
      <c r="C10" t="s">
        <v>28</v>
      </c>
      <c r="D10" t="s">
        <v>13</v>
      </c>
    </row>
    <row r="11" spans="1:4" x14ac:dyDescent="0.25">
      <c r="A11" t="s">
        <v>29</v>
      </c>
      <c r="B11" t="s">
        <v>30</v>
      </c>
      <c r="C11" t="s">
        <v>13</v>
      </c>
      <c r="D11" t="s">
        <v>13</v>
      </c>
    </row>
    <row r="12" spans="1:4" x14ac:dyDescent="0.25">
      <c r="A12" t="s">
        <v>31</v>
      </c>
      <c r="B12" t="s">
        <v>11</v>
      </c>
      <c r="C12" t="s">
        <v>32</v>
      </c>
      <c r="D12" t="s">
        <v>13</v>
      </c>
    </row>
    <row r="13" spans="1:4" x14ac:dyDescent="0.25">
      <c r="A13" t="s">
        <v>33</v>
      </c>
      <c r="B13" t="s">
        <v>34</v>
      </c>
      <c r="C13" t="s">
        <v>13</v>
      </c>
      <c r="D13" t="s">
        <v>13</v>
      </c>
    </row>
    <row r="14" spans="1:4" x14ac:dyDescent="0.25">
      <c r="A14" t="s">
        <v>35</v>
      </c>
      <c r="B14" t="s">
        <v>11</v>
      </c>
      <c r="C14" t="s">
        <v>36</v>
      </c>
      <c r="D14" t="s">
        <v>13</v>
      </c>
    </row>
    <row r="15" spans="1:4" x14ac:dyDescent="0.25">
      <c r="A15" t="s">
        <v>37</v>
      </c>
      <c r="B15" t="s">
        <v>11</v>
      </c>
      <c r="C15" t="s">
        <v>12</v>
      </c>
      <c r="D15" t="s">
        <v>13</v>
      </c>
    </row>
    <row r="16" spans="1:4" x14ac:dyDescent="0.25">
      <c r="A16" t="s">
        <v>38</v>
      </c>
      <c r="B16" t="s">
        <v>11</v>
      </c>
      <c r="C16" t="s">
        <v>19</v>
      </c>
      <c r="D16" t="s">
        <v>13</v>
      </c>
    </row>
    <row r="17" spans="1:4" x14ac:dyDescent="0.25">
      <c r="A17" t="s">
        <v>39</v>
      </c>
      <c r="B17" t="s">
        <v>21</v>
      </c>
      <c r="C17" t="s">
        <v>13</v>
      </c>
      <c r="D17" t="s">
        <v>13</v>
      </c>
    </row>
    <row r="18" spans="1:4" x14ac:dyDescent="0.25">
      <c r="A18" t="s">
        <v>40</v>
      </c>
      <c r="B18" t="s">
        <v>11</v>
      </c>
      <c r="C18" t="s">
        <v>41</v>
      </c>
      <c r="D18" t="s">
        <v>13</v>
      </c>
    </row>
    <row r="19" spans="1:4" x14ac:dyDescent="0.25">
      <c r="A19" t="s">
        <v>42</v>
      </c>
      <c r="B19" t="s">
        <v>21</v>
      </c>
      <c r="C19" t="s">
        <v>13</v>
      </c>
      <c r="D19" t="s">
        <v>13</v>
      </c>
    </row>
    <row r="20" spans="1:4" x14ac:dyDescent="0.25">
      <c r="A20" t="s">
        <v>43</v>
      </c>
      <c r="B20" t="s">
        <v>11</v>
      </c>
      <c r="C20" t="s">
        <v>41</v>
      </c>
      <c r="D20" t="s">
        <v>13</v>
      </c>
    </row>
    <row r="21" spans="1:4" x14ac:dyDescent="0.25">
      <c r="A21" t="s">
        <v>44</v>
      </c>
      <c r="B21" t="s">
        <v>21</v>
      </c>
      <c r="C21" t="s">
        <v>13</v>
      </c>
      <c r="D21" t="s">
        <v>13</v>
      </c>
    </row>
    <row r="22" spans="1:4" x14ac:dyDescent="0.25">
      <c r="A22" t="s">
        <v>45</v>
      </c>
      <c r="B22" t="s">
        <v>11</v>
      </c>
      <c r="C22" t="s">
        <v>46</v>
      </c>
      <c r="D22" t="s">
        <v>13</v>
      </c>
    </row>
    <row r="23" spans="1:4" x14ac:dyDescent="0.25">
      <c r="A23" t="s">
        <v>45</v>
      </c>
      <c r="B23" t="s">
        <v>47</v>
      </c>
      <c r="C23" t="s">
        <v>13</v>
      </c>
      <c r="D23" t="s">
        <v>13</v>
      </c>
    </row>
    <row r="24" spans="1:4" x14ac:dyDescent="0.25">
      <c r="A24" t="s">
        <v>48</v>
      </c>
      <c r="B24" t="s">
        <v>11</v>
      </c>
      <c r="C24" t="s">
        <v>49</v>
      </c>
      <c r="D24" t="s">
        <v>13</v>
      </c>
    </row>
    <row r="25" spans="1:4" x14ac:dyDescent="0.25">
      <c r="A25" t="s">
        <v>51</v>
      </c>
      <c r="B25" t="s">
        <v>11</v>
      </c>
      <c r="C25" t="s">
        <v>41</v>
      </c>
      <c r="D25" t="s">
        <v>13</v>
      </c>
    </row>
    <row r="26" spans="1:4" x14ac:dyDescent="0.25">
      <c r="A26" t="s">
        <v>52</v>
      </c>
      <c r="B26" t="s">
        <v>11</v>
      </c>
      <c r="C26" t="s">
        <v>41</v>
      </c>
      <c r="D26" t="s">
        <v>13</v>
      </c>
    </row>
    <row r="27" spans="1:4" x14ac:dyDescent="0.25">
      <c r="A27" t="s">
        <v>53</v>
      </c>
      <c r="B27" t="s">
        <v>21</v>
      </c>
      <c r="C27" t="s">
        <v>13</v>
      </c>
      <c r="D27" t="s">
        <v>13</v>
      </c>
    </row>
    <row r="28" spans="1:4" x14ac:dyDescent="0.25">
      <c r="A28" t="s">
        <v>54</v>
      </c>
      <c r="B28" t="s">
        <v>11</v>
      </c>
      <c r="C28" t="s">
        <v>46</v>
      </c>
      <c r="D28" t="s">
        <v>13</v>
      </c>
    </row>
    <row r="29" spans="1:4" x14ac:dyDescent="0.25">
      <c r="A29" t="s">
        <v>55</v>
      </c>
      <c r="B29" t="s">
        <v>47</v>
      </c>
      <c r="C29" t="s">
        <v>13</v>
      </c>
      <c r="D29" t="s">
        <v>13</v>
      </c>
    </row>
    <row r="30" spans="1:4" x14ac:dyDescent="0.25">
      <c r="A30" t="s">
        <v>56</v>
      </c>
      <c r="B30" t="s">
        <v>11</v>
      </c>
      <c r="C30" t="s">
        <v>49</v>
      </c>
      <c r="D30" t="s">
        <v>13</v>
      </c>
    </row>
    <row r="31" spans="1:4" x14ac:dyDescent="0.25">
      <c r="A31" t="s">
        <v>57</v>
      </c>
      <c r="B31" t="s">
        <v>58</v>
      </c>
      <c r="C31" t="s">
        <v>13</v>
      </c>
      <c r="D31" t="s">
        <v>13</v>
      </c>
    </row>
    <row r="32" spans="1:4" x14ac:dyDescent="0.25">
      <c r="A32" t="s">
        <v>59</v>
      </c>
      <c r="B32" t="s">
        <v>11</v>
      </c>
      <c r="C32" t="s">
        <v>46</v>
      </c>
      <c r="D32" t="s">
        <v>13</v>
      </c>
    </row>
    <row r="33" spans="1:4" x14ac:dyDescent="0.25">
      <c r="A33" t="s">
        <v>59</v>
      </c>
      <c r="B33" t="s">
        <v>47</v>
      </c>
      <c r="C33" t="s">
        <v>13</v>
      </c>
      <c r="D33" t="s">
        <v>13</v>
      </c>
    </row>
    <row r="34" spans="1:4" x14ac:dyDescent="0.25">
      <c r="A34" t="s">
        <v>60</v>
      </c>
      <c r="B34" t="s">
        <v>11</v>
      </c>
      <c r="C34" t="s">
        <v>46</v>
      </c>
      <c r="D34" t="s">
        <v>13</v>
      </c>
    </row>
    <row r="35" spans="1:4" x14ac:dyDescent="0.25">
      <c r="A35" t="s">
        <v>61</v>
      </c>
      <c r="B35" t="s">
        <v>47</v>
      </c>
      <c r="C35" t="s">
        <v>13</v>
      </c>
      <c r="D35" t="s">
        <v>13</v>
      </c>
    </row>
    <row r="36" spans="1:4" x14ac:dyDescent="0.25">
      <c r="A36" t="s">
        <v>62</v>
      </c>
      <c r="B36" t="s">
        <v>11</v>
      </c>
      <c r="C36" t="s">
        <v>46</v>
      </c>
      <c r="D36" t="s">
        <v>13</v>
      </c>
    </row>
    <row r="37" spans="1:4" x14ac:dyDescent="0.25">
      <c r="A37" t="s">
        <v>63</v>
      </c>
      <c r="B37" t="s">
        <v>47</v>
      </c>
      <c r="C37" t="s">
        <v>13</v>
      </c>
      <c r="D37" t="s">
        <v>13</v>
      </c>
    </row>
    <row r="38" spans="1:4" x14ac:dyDescent="0.25">
      <c r="A38" t="s">
        <v>64</v>
      </c>
      <c r="B38" t="s">
        <v>11</v>
      </c>
      <c r="C38" t="s">
        <v>41</v>
      </c>
      <c r="D38" t="s">
        <v>13</v>
      </c>
    </row>
    <row r="39" spans="1:4" x14ac:dyDescent="0.25">
      <c r="A39" t="s">
        <v>65</v>
      </c>
      <c r="B39" t="s">
        <v>11</v>
      </c>
      <c r="C39" t="s">
        <v>28</v>
      </c>
      <c r="D39" t="s">
        <v>13</v>
      </c>
    </row>
    <row r="40" spans="1:4" x14ac:dyDescent="0.25">
      <c r="A40" t="s">
        <v>66</v>
      </c>
      <c r="B40" t="s">
        <v>30</v>
      </c>
      <c r="C40" t="s">
        <v>13</v>
      </c>
      <c r="D40" t="s">
        <v>13</v>
      </c>
    </row>
    <row r="41" spans="1:4" x14ac:dyDescent="0.25">
      <c r="A41" t="s">
        <v>67</v>
      </c>
      <c r="B41" t="s">
        <v>11</v>
      </c>
      <c r="C41" t="s">
        <v>24</v>
      </c>
      <c r="D41" t="s">
        <v>13</v>
      </c>
    </row>
    <row r="42" spans="1:4" x14ac:dyDescent="0.25">
      <c r="A42" t="s">
        <v>68</v>
      </c>
      <c r="B42" t="s">
        <v>21</v>
      </c>
      <c r="C42" t="s">
        <v>13</v>
      </c>
      <c r="D42" t="s">
        <v>13</v>
      </c>
    </row>
    <row r="43" spans="1:4" x14ac:dyDescent="0.25">
      <c r="A43" t="s">
        <v>69</v>
      </c>
      <c r="B43" t="s">
        <v>11</v>
      </c>
      <c r="C43" t="s">
        <v>46</v>
      </c>
      <c r="D43" t="s">
        <v>13</v>
      </c>
    </row>
    <row r="44" spans="1:4" x14ac:dyDescent="0.25">
      <c r="A44" t="s">
        <v>69</v>
      </c>
      <c r="B44" t="s">
        <v>47</v>
      </c>
      <c r="C44" t="s">
        <v>13</v>
      </c>
      <c r="D44" t="s">
        <v>13</v>
      </c>
    </row>
    <row r="45" spans="1:4" x14ac:dyDescent="0.25">
      <c r="A45" t="s">
        <v>70</v>
      </c>
      <c r="B45" t="s">
        <v>11</v>
      </c>
      <c r="C45" t="s">
        <v>46</v>
      </c>
      <c r="D45" t="s">
        <v>13</v>
      </c>
    </row>
    <row r="46" spans="1:4" x14ac:dyDescent="0.25">
      <c r="A46" t="s">
        <v>70</v>
      </c>
      <c r="B46" t="s">
        <v>47</v>
      </c>
      <c r="C46" t="s">
        <v>13</v>
      </c>
      <c r="D46" t="s">
        <v>13</v>
      </c>
    </row>
    <row r="47" spans="1:4" x14ac:dyDescent="0.25">
      <c r="A47" t="s">
        <v>71</v>
      </c>
      <c r="B47" t="s">
        <v>11</v>
      </c>
      <c r="C47" t="s">
        <v>28</v>
      </c>
      <c r="D47" t="s">
        <v>13</v>
      </c>
    </row>
    <row r="48" spans="1:4" x14ac:dyDescent="0.25">
      <c r="A48" t="s">
        <v>72</v>
      </c>
      <c r="B48" t="s">
        <v>30</v>
      </c>
      <c r="C48" t="s">
        <v>13</v>
      </c>
      <c r="D48" t="s">
        <v>13</v>
      </c>
    </row>
    <row r="49" spans="1:4" x14ac:dyDescent="0.25">
      <c r="A49" t="s">
        <v>73</v>
      </c>
      <c r="B49" t="s">
        <v>11</v>
      </c>
      <c r="C49" t="s">
        <v>36</v>
      </c>
      <c r="D49" t="s">
        <v>13</v>
      </c>
    </row>
    <row r="50" spans="1:4" x14ac:dyDescent="0.25">
      <c r="A50" t="s">
        <v>74</v>
      </c>
      <c r="B50" t="s">
        <v>11</v>
      </c>
      <c r="C50" t="s">
        <v>19</v>
      </c>
      <c r="D50" t="s">
        <v>13</v>
      </c>
    </row>
    <row r="51" spans="1:4" x14ac:dyDescent="0.25">
      <c r="A51" t="s">
        <v>75</v>
      </c>
      <c r="B51" t="s">
        <v>21</v>
      </c>
      <c r="C51" t="s">
        <v>13</v>
      </c>
      <c r="D51" t="s">
        <v>13</v>
      </c>
    </row>
    <row r="52" spans="1:4" x14ac:dyDescent="0.25">
      <c r="A52" t="s">
        <v>76</v>
      </c>
      <c r="B52" t="s">
        <v>11</v>
      </c>
      <c r="C52" t="s">
        <v>77</v>
      </c>
      <c r="D52" t="s">
        <v>13</v>
      </c>
    </row>
    <row r="53" spans="1:4" x14ac:dyDescent="0.25">
      <c r="A53" t="s">
        <v>78</v>
      </c>
      <c r="B53" t="s">
        <v>79</v>
      </c>
      <c r="C53" t="s">
        <v>13</v>
      </c>
      <c r="D53" t="s">
        <v>13</v>
      </c>
    </row>
    <row r="54" spans="1:4" x14ac:dyDescent="0.25">
      <c r="A54" t="s">
        <v>80</v>
      </c>
      <c r="B54" t="s">
        <v>11</v>
      </c>
      <c r="C54" t="s">
        <v>12</v>
      </c>
      <c r="D54" t="s">
        <v>13</v>
      </c>
    </row>
    <row r="55" spans="1:4" x14ac:dyDescent="0.25">
      <c r="A55" t="s">
        <v>81</v>
      </c>
      <c r="B55" t="s">
        <v>11</v>
      </c>
      <c r="C55" t="s">
        <v>46</v>
      </c>
      <c r="D55" t="s">
        <v>13</v>
      </c>
    </row>
    <row r="56" spans="1:4" x14ac:dyDescent="0.25">
      <c r="A56" t="s">
        <v>82</v>
      </c>
      <c r="B56" t="s">
        <v>47</v>
      </c>
      <c r="C56" t="s">
        <v>13</v>
      </c>
      <c r="D56" t="s">
        <v>13</v>
      </c>
    </row>
    <row r="57" spans="1:4" x14ac:dyDescent="0.25">
      <c r="A57" t="s">
        <v>83</v>
      </c>
      <c r="B57" t="s">
        <v>11</v>
      </c>
      <c r="C57" t="s">
        <v>49</v>
      </c>
      <c r="D57" t="s">
        <v>13</v>
      </c>
    </row>
    <row r="58" spans="1:4" x14ac:dyDescent="0.25">
      <c r="A58" t="s">
        <v>84</v>
      </c>
      <c r="B58" t="s">
        <v>58</v>
      </c>
      <c r="C58" t="s">
        <v>13</v>
      </c>
      <c r="D58" t="s">
        <v>13</v>
      </c>
    </row>
    <row r="59" spans="1:4" x14ac:dyDescent="0.25">
      <c r="A59" t="s">
        <v>85</v>
      </c>
      <c r="B59" t="s">
        <v>11</v>
      </c>
      <c r="C59" t="s">
        <v>46</v>
      </c>
      <c r="D59" t="s">
        <v>13</v>
      </c>
    </row>
    <row r="60" spans="1:4" x14ac:dyDescent="0.25">
      <c r="A60" t="s">
        <v>86</v>
      </c>
      <c r="B60" t="s">
        <v>47</v>
      </c>
      <c r="C60" t="s">
        <v>13</v>
      </c>
      <c r="D60" t="s">
        <v>13</v>
      </c>
    </row>
    <row r="61" spans="1:4" x14ac:dyDescent="0.25">
      <c r="A61" t="s">
        <v>88</v>
      </c>
      <c r="B61" t="s">
        <v>11</v>
      </c>
      <c r="C61" t="s">
        <v>77</v>
      </c>
      <c r="D61" t="s">
        <v>13</v>
      </c>
    </row>
    <row r="62" spans="1:4" x14ac:dyDescent="0.25">
      <c r="A62" t="s">
        <v>89</v>
      </c>
      <c r="B62" t="s">
        <v>79</v>
      </c>
      <c r="C62" t="s">
        <v>13</v>
      </c>
      <c r="D62" t="s">
        <v>13</v>
      </c>
    </row>
    <row r="63" spans="1:4" x14ac:dyDescent="0.25">
      <c r="A63" t="s">
        <v>90</v>
      </c>
      <c r="B63" t="s">
        <v>11</v>
      </c>
      <c r="C63" t="s">
        <v>49</v>
      </c>
      <c r="D63" t="s">
        <v>13</v>
      </c>
    </row>
    <row r="64" spans="1:4" x14ac:dyDescent="0.25">
      <c r="A64" t="s">
        <v>91</v>
      </c>
      <c r="B64" t="s">
        <v>58</v>
      </c>
      <c r="C64" t="s">
        <v>13</v>
      </c>
      <c r="D64" t="s">
        <v>13</v>
      </c>
    </row>
    <row r="65" spans="1:4" x14ac:dyDescent="0.25">
      <c r="A65" t="s">
        <v>92</v>
      </c>
      <c r="B65" t="s">
        <v>11</v>
      </c>
      <c r="C65" t="s">
        <v>46</v>
      </c>
      <c r="D65" t="s">
        <v>13</v>
      </c>
    </row>
    <row r="66" spans="1:4" x14ac:dyDescent="0.25">
      <c r="A66" t="s">
        <v>93</v>
      </c>
      <c r="B66" t="s">
        <v>47</v>
      </c>
      <c r="C66" t="s">
        <v>13</v>
      </c>
      <c r="D66" t="s">
        <v>13</v>
      </c>
    </row>
    <row r="67" spans="1:4" x14ac:dyDescent="0.25">
      <c r="A67" t="s">
        <v>94</v>
      </c>
      <c r="B67" t="s">
        <v>11</v>
      </c>
      <c r="C67" t="s">
        <v>46</v>
      </c>
      <c r="D67" t="s">
        <v>13</v>
      </c>
    </row>
    <row r="68" spans="1:4" x14ac:dyDescent="0.25">
      <c r="A68" t="s">
        <v>95</v>
      </c>
      <c r="B68" t="s">
        <v>47</v>
      </c>
      <c r="C68" t="s">
        <v>13</v>
      </c>
      <c r="D68" t="s">
        <v>13</v>
      </c>
    </row>
    <row r="69" spans="1:4" x14ac:dyDescent="0.25">
      <c r="A69" t="s">
        <v>96</v>
      </c>
      <c r="B69" t="s">
        <v>11</v>
      </c>
      <c r="C69" t="s">
        <v>49</v>
      </c>
      <c r="D69" t="s">
        <v>13</v>
      </c>
    </row>
    <row r="70" spans="1:4" x14ac:dyDescent="0.25">
      <c r="A70" t="s">
        <v>97</v>
      </c>
      <c r="B70" t="s">
        <v>58</v>
      </c>
      <c r="C70" t="s">
        <v>13</v>
      </c>
      <c r="D70" t="s">
        <v>13</v>
      </c>
    </row>
    <row r="71" spans="1:4" x14ac:dyDescent="0.25">
      <c r="A71" t="s">
        <v>98</v>
      </c>
      <c r="B71" t="s">
        <v>11</v>
      </c>
      <c r="C71" t="s">
        <v>46</v>
      </c>
      <c r="D71" t="s">
        <v>13</v>
      </c>
    </row>
    <row r="72" spans="1:4" x14ac:dyDescent="0.25">
      <c r="A72" t="s">
        <v>99</v>
      </c>
      <c r="B72" t="s">
        <v>47</v>
      </c>
      <c r="C72" t="s">
        <v>13</v>
      </c>
      <c r="D72" t="s">
        <v>13</v>
      </c>
    </row>
    <row r="73" spans="1:4" x14ac:dyDescent="0.25">
      <c r="A73" t="s">
        <v>100</v>
      </c>
      <c r="B73" t="s">
        <v>11</v>
      </c>
      <c r="C73" t="s">
        <v>49</v>
      </c>
      <c r="D73" t="s">
        <v>13</v>
      </c>
    </row>
    <row r="74" spans="1:4" x14ac:dyDescent="0.25">
      <c r="A74" t="s">
        <v>101</v>
      </c>
      <c r="B74" t="s">
        <v>58</v>
      </c>
      <c r="C74" t="s">
        <v>13</v>
      </c>
      <c r="D74" t="s">
        <v>13</v>
      </c>
    </row>
    <row r="75" spans="1:4" x14ac:dyDescent="0.25">
      <c r="A75" t="s">
        <v>102</v>
      </c>
      <c r="B75" t="s">
        <v>11</v>
      </c>
      <c r="C75" t="s">
        <v>46</v>
      </c>
      <c r="D75" t="s">
        <v>13</v>
      </c>
    </row>
    <row r="76" spans="1:4" x14ac:dyDescent="0.25">
      <c r="A76" t="s">
        <v>103</v>
      </c>
      <c r="B76" t="s">
        <v>47</v>
      </c>
      <c r="C76" t="s">
        <v>13</v>
      </c>
      <c r="D76" t="s">
        <v>13</v>
      </c>
    </row>
    <row r="77" spans="1:4" x14ac:dyDescent="0.25">
      <c r="A77" t="s">
        <v>108</v>
      </c>
      <c r="B77" t="s">
        <v>11</v>
      </c>
      <c r="C77" t="s">
        <v>41</v>
      </c>
      <c r="D77" t="s">
        <v>13</v>
      </c>
    </row>
    <row r="78" spans="1:4" x14ac:dyDescent="0.25">
      <c r="A78" t="s">
        <v>109</v>
      </c>
      <c r="B78" t="s">
        <v>21</v>
      </c>
      <c r="C78" t="s">
        <v>13</v>
      </c>
      <c r="D78" t="s">
        <v>13</v>
      </c>
    </row>
    <row r="79" spans="1:4" x14ac:dyDescent="0.25">
      <c r="A79" t="s">
        <v>110</v>
      </c>
      <c r="B79" t="s">
        <v>11</v>
      </c>
      <c r="C79" t="s">
        <v>28</v>
      </c>
      <c r="D79" t="s">
        <v>13</v>
      </c>
    </row>
    <row r="80" spans="1:4" x14ac:dyDescent="0.25">
      <c r="A80" t="s">
        <v>111</v>
      </c>
      <c r="B80" t="s">
        <v>30</v>
      </c>
      <c r="C80" t="s">
        <v>13</v>
      </c>
      <c r="D80" t="s">
        <v>13</v>
      </c>
    </row>
    <row r="81" spans="1:4" x14ac:dyDescent="0.25">
      <c r="A81" t="s">
        <v>112</v>
      </c>
      <c r="B81" t="s">
        <v>11</v>
      </c>
      <c r="C81" t="s">
        <v>41</v>
      </c>
      <c r="D81" t="s">
        <v>13</v>
      </c>
    </row>
    <row r="82" spans="1:4" x14ac:dyDescent="0.25">
      <c r="A82" t="s">
        <v>113</v>
      </c>
      <c r="B82" t="s">
        <v>11</v>
      </c>
      <c r="C82" t="s">
        <v>28</v>
      </c>
      <c r="D82" t="s">
        <v>13</v>
      </c>
    </row>
    <row r="83" spans="1:4" x14ac:dyDescent="0.25">
      <c r="A83" t="s">
        <v>114</v>
      </c>
      <c r="B83" t="s">
        <v>30</v>
      </c>
      <c r="C83" t="s">
        <v>13</v>
      </c>
      <c r="D83" t="s">
        <v>13</v>
      </c>
    </row>
    <row r="84" spans="1:4" x14ac:dyDescent="0.25">
      <c r="A84" t="s">
        <v>115</v>
      </c>
      <c r="B84" t="s">
        <v>11</v>
      </c>
      <c r="C84" t="s">
        <v>28</v>
      </c>
      <c r="D84" t="s">
        <v>13</v>
      </c>
    </row>
    <row r="85" spans="1:4" x14ac:dyDescent="0.25">
      <c r="A85" t="s">
        <v>116</v>
      </c>
      <c r="B85" t="s">
        <v>30</v>
      </c>
      <c r="C85" t="s">
        <v>13</v>
      </c>
      <c r="D85" t="s">
        <v>13</v>
      </c>
    </row>
    <row r="86" spans="1:4" x14ac:dyDescent="0.25">
      <c r="A86" t="s">
        <v>117</v>
      </c>
      <c r="B86" t="s">
        <v>11</v>
      </c>
      <c r="C86" t="s">
        <v>12</v>
      </c>
      <c r="D86" t="s">
        <v>13</v>
      </c>
    </row>
    <row r="87" spans="1:4" x14ac:dyDescent="0.25">
      <c r="A87" t="s">
        <v>118</v>
      </c>
      <c r="B87" t="s">
        <v>11</v>
      </c>
      <c r="C87" t="s">
        <v>19</v>
      </c>
      <c r="D87" t="s">
        <v>13</v>
      </c>
    </row>
    <row r="88" spans="1:4" x14ac:dyDescent="0.25">
      <c r="A88" t="s">
        <v>119</v>
      </c>
      <c r="B88" t="s">
        <v>21</v>
      </c>
      <c r="C88" t="s">
        <v>13</v>
      </c>
      <c r="D88" t="s">
        <v>13</v>
      </c>
    </row>
    <row r="89" spans="1:4" x14ac:dyDescent="0.25">
      <c r="A89" t="s">
        <v>120</v>
      </c>
      <c r="B89" t="s">
        <v>11</v>
      </c>
      <c r="C89" t="s">
        <v>49</v>
      </c>
      <c r="D89" t="s">
        <v>13</v>
      </c>
    </row>
    <row r="90" spans="1:4" x14ac:dyDescent="0.25">
      <c r="A90" t="s">
        <v>121</v>
      </c>
      <c r="B90" t="s">
        <v>58</v>
      </c>
      <c r="C90" t="s">
        <v>13</v>
      </c>
      <c r="D90" t="s">
        <v>13</v>
      </c>
    </row>
    <row r="91" spans="1:4" x14ac:dyDescent="0.25">
      <c r="A91" t="s">
        <v>122</v>
      </c>
      <c r="B91" t="s">
        <v>11</v>
      </c>
      <c r="C91" t="s">
        <v>46</v>
      </c>
      <c r="D91" t="s">
        <v>13</v>
      </c>
    </row>
    <row r="92" spans="1:4" x14ac:dyDescent="0.25">
      <c r="A92" t="s">
        <v>122</v>
      </c>
      <c r="B92" t="s">
        <v>47</v>
      </c>
      <c r="C92" t="s">
        <v>13</v>
      </c>
      <c r="D92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85"/>
  <sheetViews>
    <sheetView workbookViewId="0"/>
  </sheetViews>
  <sheetFormatPr defaultRowHeight="15" x14ac:dyDescent="0.25"/>
  <sheetData>
    <row r="1" spans="1:1" x14ac:dyDescent="0.25">
      <c r="A1">
        <v>1443460127</v>
      </c>
    </row>
    <row r="2" spans="1:1" x14ac:dyDescent="0.25">
      <c r="A2">
        <v>483</v>
      </c>
    </row>
    <row r="3" spans="1:1" x14ac:dyDescent="0.25">
      <c r="A3">
        <v>-992746767</v>
      </c>
    </row>
    <row r="4" spans="1:1" x14ac:dyDescent="0.25">
      <c r="A4">
        <v>-862476619</v>
      </c>
    </row>
    <row r="5" spans="1:1" x14ac:dyDescent="0.25">
      <c r="A5">
        <v>4</v>
      </c>
    </row>
    <row r="6" spans="1:1" x14ac:dyDescent="0.25">
      <c r="A6">
        <v>8</v>
      </c>
    </row>
    <row r="7" spans="1:1" x14ac:dyDescent="0.25">
      <c r="A7">
        <v>140</v>
      </c>
    </row>
    <row r="8" spans="1:1" x14ac:dyDescent="0.25">
      <c r="A8">
        <v>2</v>
      </c>
    </row>
    <row r="9" spans="1:1" x14ac:dyDescent="0.25">
      <c r="A9">
        <v>52</v>
      </c>
    </row>
    <row r="10" spans="1:1" x14ac:dyDescent="0.25">
      <c r="A10">
        <v>36</v>
      </c>
    </row>
    <row r="11" spans="1:1" x14ac:dyDescent="0.25">
      <c r="A11">
        <v>0</v>
      </c>
    </row>
    <row r="12" spans="1:1" x14ac:dyDescent="0.25">
      <c r="A12">
        <v>1</v>
      </c>
    </row>
    <row r="13" spans="1:1" x14ac:dyDescent="0.25">
      <c r="A13">
        <v>0</v>
      </c>
    </row>
    <row r="14" spans="1:1" x14ac:dyDescent="0.25">
      <c r="A14">
        <v>140</v>
      </c>
    </row>
    <row r="15" spans="1:1" x14ac:dyDescent="0.25">
      <c r="A15">
        <v>0</v>
      </c>
    </row>
    <row r="16" spans="1:1" x14ac:dyDescent="0.25">
      <c r="A16">
        <v>148</v>
      </c>
    </row>
    <row r="17" spans="1:1" x14ac:dyDescent="0.25">
      <c r="A17">
        <v>300</v>
      </c>
    </row>
    <row r="18" spans="1:1" x14ac:dyDescent="0.25">
      <c r="A18">
        <v>0</v>
      </c>
    </row>
    <row r="19" spans="1:1" x14ac:dyDescent="0.25">
      <c r="A19">
        <v>0</v>
      </c>
    </row>
    <row r="20" spans="1:1" x14ac:dyDescent="0.25">
      <c r="A20">
        <v>0</v>
      </c>
    </row>
    <row r="21" spans="1:1" x14ac:dyDescent="0.25">
      <c r="A21">
        <v>0</v>
      </c>
    </row>
    <row r="22" spans="1:1" x14ac:dyDescent="0.25">
      <c r="A22">
        <v>0</v>
      </c>
    </row>
    <row r="23" spans="1:1" x14ac:dyDescent="0.25">
      <c r="A23">
        <v>0</v>
      </c>
    </row>
    <row r="24" spans="1:1" x14ac:dyDescent="0.25">
      <c r="A24">
        <v>0</v>
      </c>
    </row>
    <row r="25" spans="1:1" x14ac:dyDescent="0.25">
      <c r="A25">
        <v>27</v>
      </c>
    </row>
    <row r="26" spans="1:1" x14ac:dyDescent="0.25">
      <c r="A26">
        <v>1054976</v>
      </c>
    </row>
    <row r="27" spans="1:1" x14ac:dyDescent="0.25">
      <c r="A27">
        <v>141</v>
      </c>
    </row>
    <row r="28" spans="1:1" x14ac:dyDescent="0.25">
      <c r="A28">
        <v>0</v>
      </c>
    </row>
    <row r="29" spans="1:1" x14ac:dyDescent="0.25">
      <c r="A29">
        <v>448</v>
      </c>
    </row>
    <row r="30" spans="1:1" x14ac:dyDescent="0.25">
      <c r="A30">
        <v>1482</v>
      </c>
    </row>
    <row r="31" spans="1:1" x14ac:dyDescent="0.25">
      <c r="A31">
        <v>0</v>
      </c>
    </row>
    <row r="32" spans="1:1" x14ac:dyDescent="0.25">
      <c r="A32">
        <v>0</v>
      </c>
    </row>
    <row r="33" spans="1:1" x14ac:dyDescent="0.25">
      <c r="A33">
        <v>140</v>
      </c>
    </row>
    <row r="34" spans="1:1" x14ac:dyDescent="0.25">
      <c r="A34">
        <v>39</v>
      </c>
    </row>
    <row r="35" spans="1:1" x14ac:dyDescent="0.25">
      <c r="A35">
        <v>1443460127</v>
      </c>
    </row>
    <row r="36" spans="1:1" x14ac:dyDescent="0.25">
      <c r="A36">
        <v>1443447003</v>
      </c>
    </row>
    <row r="37" spans="1:1" x14ac:dyDescent="0.25">
      <c r="A37">
        <v>0</v>
      </c>
    </row>
    <row r="38" spans="1:1" x14ac:dyDescent="0.25">
      <c r="A38">
        <v>1685015808</v>
      </c>
    </row>
    <row r="39" spans="1:1" x14ac:dyDescent="0.25">
      <c r="A39">
        <v>3239013</v>
      </c>
    </row>
    <row r="40" spans="1:1" x14ac:dyDescent="0.25">
      <c r="A40">
        <v>0</v>
      </c>
    </row>
    <row r="41" spans="1:1" x14ac:dyDescent="0.25">
      <c r="A41">
        <v>0</v>
      </c>
    </row>
    <row r="42" spans="1:1" x14ac:dyDescent="0.25">
      <c r="A42">
        <v>0</v>
      </c>
    </row>
    <row r="43" spans="1:1" x14ac:dyDescent="0.25">
      <c r="A43">
        <v>0</v>
      </c>
    </row>
    <row r="44" spans="1:1" x14ac:dyDescent="0.25">
      <c r="A44">
        <v>69</v>
      </c>
    </row>
    <row r="45" spans="1:1" x14ac:dyDescent="0.25">
      <c r="A45">
        <v>1</v>
      </c>
    </row>
    <row r="46" spans="1:1" x14ac:dyDescent="0.25">
      <c r="A46">
        <v>12</v>
      </c>
    </row>
    <row r="47" spans="1:1" x14ac:dyDescent="0.25">
      <c r="A47">
        <v>0</v>
      </c>
    </row>
    <row r="48" spans="1:1" x14ac:dyDescent="0.25">
      <c r="A48">
        <v>0</v>
      </c>
    </row>
    <row r="49" spans="1:1" x14ac:dyDescent="0.25">
      <c r="A49">
        <v>1</v>
      </c>
    </row>
    <row r="50" spans="1:1" x14ac:dyDescent="0.25">
      <c r="A50">
        <v>0</v>
      </c>
    </row>
    <row r="51" spans="1:1" x14ac:dyDescent="0.25">
      <c r="A51">
        <v>0</v>
      </c>
    </row>
    <row r="52" spans="1:1" x14ac:dyDescent="0.25">
      <c r="A52">
        <v>0</v>
      </c>
    </row>
    <row r="53" spans="1:1" x14ac:dyDescent="0.25">
      <c r="A53">
        <v>1</v>
      </c>
    </row>
    <row r="54" spans="1:1" x14ac:dyDescent="0.25">
      <c r="A54">
        <v>1000</v>
      </c>
    </row>
    <row r="55" spans="1:1" x14ac:dyDescent="0.25">
      <c r="A55">
        <v>100</v>
      </c>
    </row>
    <row r="56" spans="1:1" x14ac:dyDescent="0.25">
      <c r="A56">
        <v>1</v>
      </c>
    </row>
    <row r="57" spans="1:1" x14ac:dyDescent="0.25">
      <c r="A57">
        <v>0</v>
      </c>
    </row>
    <row r="58" spans="1:1" x14ac:dyDescent="0.25">
      <c r="A58">
        <v>0</v>
      </c>
    </row>
    <row r="59" spans="1:1" x14ac:dyDescent="0.25">
      <c r="A59">
        <v>0</v>
      </c>
    </row>
    <row r="60" spans="1:1" x14ac:dyDescent="0.25">
      <c r="A60">
        <v>0</v>
      </c>
    </row>
    <row r="61" spans="1:1" x14ac:dyDescent="0.25">
      <c r="A61">
        <v>0</v>
      </c>
    </row>
    <row r="62" spans="1:1" x14ac:dyDescent="0.25">
      <c r="A62">
        <v>0</v>
      </c>
    </row>
    <row r="63" spans="1:1" x14ac:dyDescent="0.25">
      <c r="A63">
        <v>0</v>
      </c>
    </row>
    <row r="64" spans="1:1" x14ac:dyDescent="0.25">
      <c r="A64">
        <v>0</v>
      </c>
    </row>
    <row r="65" spans="1:1" x14ac:dyDescent="0.25">
      <c r="A65">
        <v>0</v>
      </c>
    </row>
    <row r="66" spans="1:1" x14ac:dyDescent="0.25">
      <c r="A66">
        <v>0</v>
      </c>
    </row>
    <row r="67" spans="1:1" x14ac:dyDescent="0.25">
      <c r="A67">
        <v>0</v>
      </c>
    </row>
    <row r="68" spans="1:1" x14ac:dyDescent="0.25">
      <c r="A68">
        <v>0</v>
      </c>
    </row>
    <row r="69" spans="1:1" x14ac:dyDescent="0.25">
      <c r="A69">
        <v>0</v>
      </c>
    </row>
    <row r="70" spans="1:1" x14ac:dyDescent="0.25">
      <c r="A70">
        <v>0</v>
      </c>
    </row>
    <row r="71" spans="1:1" x14ac:dyDescent="0.25">
      <c r="A71">
        <v>0</v>
      </c>
    </row>
    <row r="72" spans="1:1" x14ac:dyDescent="0.25">
      <c r="A72">
        <v>0</v>
      </c>
    </row>
    <row r="73" spans="1:1" x14ac:dyDescent="0.25">
      <c r="A73">
        <v>0</v>
      </c>
    </row>
    <row r="74" spans="1:1" x14ac:dyDescent="0.25">
      <c r="A74">
        <v>0</v>
      </c>
    </row>
    <row r="75" spans="1:1" x14ac:dyDescent="0.25">
      <c r="A75">
        <v>0</v>
      </c>
    </row>
    <row r="76" spans="1:1" x14ac:dyDescent="0.25">
      <c r="A76">
        <v>0</v>
      </c>
    </row>
    <row r="77" spans="1:1" x14ac:dyDescent="0.25">
      <c r="A77">
        <v>0</v>
      </c>
    </row>
    <row r="78" spans="1:1" x14ac:dyDescent="0.25">
      <c r="A78">
        <v>0</v>
      </c>
    </row>
    <row r="79" spans="1:1" x14ac:dyDescent="0.25">
      <c r="A79">
        <v>0</v>
      </c>
    </row>
    <row r="80" spans="1:1" x14ac:dyDescent="0.25">
      <c r="A80">
        <v>0</v>
      </c>
    </row>
    <row r="81" spans="1:1" x14ac:dyDescent="0.25">
      <c r="A81">
        <v>0</v>
      </c>
    </row>
    <row r="82" spans="1:1" x14ac:dyDescent="0.25">
      <c r="A82">
        <v>0</v>
      </c>
    </row>
    <row r="83" spans="1:1" x14ac:dyDescent="0.25">
      <c r="A83">
        <v>0</v>
      </c>
    </row>
    <row r="84" spans="1:1" x14ac:dyDescent="0.25">
      <c r="A84">
        <v>0</v>
      </c>
    </row>
    <row r="85" spans="1:1" x14ac:dyDescent="0.25">
      <c r="A85">
        <v>0</v>
      </c>
    </row>
    <row r="86" spans="1:1" x14ac:dyDescent="0.25">
      <c r="A86">
        <v>0</v>
      </c>
    </row>
    <row r="87" spans="1:1" x14ac:dyDescent="0.25">
      <c r="A87">
        <v>0</v>
      </c>
    </row>
    <row r="88" spans="1:1" x14ac:dyDescent="0.25">
      <c r="A88">
        <v>0</v>
      </c>
    </row>
    <row r="89" spans="1:1" x14ac:dyDescent="0.25">
      <c r="A89">
        <v>0</v>
      </c>
    </row>
    <row r="90" spans="1:1" x14ac:dyDescent="0.25">
      <c r="A90">
        <v>0</v>
      </c>
    </row>
    <row r="91" spans="1:1" x14ac:dyDescent="0.25">
      <c r="A91">
        <v>0</v>
      </c>
    </row>
    <row r="92" spans="1:1" x14ac:dyDescent="0.25">
      <c r="A92">
        <v>1</v>
      </c>
    </row>
    <row r="93" spans="1:1" x14ac:dyDescent="0.25">
      <c r="A93">
        <v>1</v>
      </c>
    </row>
    <row r="94" spans="1:1" x14ac:dyDescent="0.25">
      <c r="A94">
        <v>0</v>
      </c>
    </row>
    <row r="95" spans="1:1" x14ac:dyDescent="0.25">
      <c r="A95">
        <v>1</v>
      </c>
    </row>
    <row r="96" spans="1:1" x14ac:dyDescent="0.25">
      <c r="A96">
        <v>1</v>
      </c>
    </row>
    <row r="97" spans="1:1" x14ac:dyDescent="0.25">
      <c r="A97">
        <v>1</v>
      </c>
    </row>
    <row r="98" spans="1:1" x14ac:dyDescent="0.25">
      <c r="A98">
        <v>1</v>
      </c>
    </row>
    <row r="99" spans="1:1" x14ac:dyDescent="0.25">
      <c r="A99">
        <v>1</v>
      </c>
    </row>
    <row r="100" spans="1:1" x14ac:dyDescent="0.25">
      <c r="A100">
        <v>0</v>
      </c>
    </row>
    <row r="101" spans="1:1" x14ac:dyDescent="0.25">
      <c r="A101">
        <v>500</v>
      </c>
    </row>
    <row r="102" spans="1:1" x14ac:dyDescent="0.25">
      <c r="A102">
        <v>2</v>
      </c>
    </row>
    <row r="103" spans="1:1" x14ac:dyDescent="0.25">
      <c r="A103">
        <v>1000</v>
      </c>
    </row>
    <row r="104" spans="1:1" x14ac:dyDescent="0.25">
      <c r="A104">
        <v>100</v>
      </c>
    </row>
    <row r="105" spans="1:1" x14ac:dyDescent="0.25">
      <c r="A105">
        <v>2</v>
      </c>
    </row>
    <row r="106" spans="1:1" x14ac:dyDescent="0.25">
      <c r="A106">
        <v>1</v>
      </c>
    </row>
    <row r="107" spans="1:1" x14ac:dyDescent="0.25">
      <c r="A107">
        <v>1</v>
      </c>
    </row>
    <row r="108" spans="1:1" x14ac:dyDescent="0.25">
      <c r="A108">
        <v>2</v>
      </c>
    </row>
    <row r="109" spans="1:1" x14ac:dyDescent="0.25">
      <c r="A109">
        <v>0</v>
      </c>
    </row>
    <row r="110" spans="1:1" x14ac:dyDescent="0.25">
      <c r="A110">
        <v>5</v>
      </c>
    </row>
    <row r="111" spans="1:1" x14ac:dyDescent="0.25">
      <c r="A111">
        <v>1</v>
      </c>
    </row>
    <row r="112" spans="1:1" x14ac:dyDescent="0.25">
      <c r="A112">
        <v>1</v>
      </c>
    </row>
    <row r="113" spans="1:1" x14ac:dyDescent="0.25">
      <c r="A113">
        <v>80010</v>
      </c>
    </row>
    <row r="114" spans="1:1" x14ac:dyDescent="0.25">
      <c r="A114">
        <v>0</v>
      </c>
    </row>
    <row r="115" spans="1:1" x14ac:dyDescent="0.25">
      <c r="A115">
        <v>65535</v>
      </c>
    </row>
    <row r="116" spans="1:1" x14ac:dyDescent="0.25">
      <c r="A116">
        <v>1145241608</v>
      </c>
    </row>
    <row r="117" spans="1:1" x14ac:dyDescent="0.25">
      <c r="A117">
        <v>1148674418</v>
      </c>
    </row>
    <row r="118" spans="1:1" x14ac:dyDescent="0.25">
      <c r="A118">
        <v>156527</v>
      </c>
    </row>
    <row r="119" spans="1:1" x14ac:dyDescent="0.25">
      <c r="A119">
        <v>0</v>
      </c>
    </row>
    <row r="120" spans="1:1" x14ac:dyDescent="0.25">
      <c r="A120">
        <v>0</v>
      </c>
    </row>
    <row r="121" spans="1:1" x14ac:dyDescent="0.25">
      <c r="A121">
        <v>4538352</v>
      </c>
    </row>
    <row r="122" spans="1:1" x14ac:dyDescent="0.25">
      <c r="A122">
        <v>655360</v>
      </c>
    </row>
    <row r="123" spans="1:1" x14ac:dyDescent="0.25">
      <c r="A123">
        <v>-65536</v>
      </c>
    </row>
    <row r="124" spans="1:1" x14ac:dyDescent="0.25">
      <c r="A124">
        <v>65601535</v>
      </c>
    </row>
    <row r="125" spans="1:1" x14ac:dyDescent="0.25">
      <c r="A125">
        <v>6553600</v>
      </c>
    </row>
    <row r="126" spans="1:1" x14ac:dyDescent="0.25">
      <c r="A126">
        <v>0</v>
      </c>
    </row>
    <row r="127" spans="1:1" x14ac:dyDescent="0.25">
      <c r="A127">
        <v>0</v>
      </c>
    </row>
    <row r="128" spans="1:1" x14ac:dyDescent="0.25">
      <c r="A128">
        <v>0</v>
      </c>
    </row>
    <row r="129" spans="1:1" x14ac:dyDescent="0.25">
      <c r="A129">
        <v>0</v>
      </c>
    </row>
    <row r="130" spans="1:1" x14ac:dyDescent="0.25">
      <c r="A130">
        <v>0</v>
      </c>
    </row>
    <row r="131" spans="1:1" x14ac:dyDescent="0.25">
      <c r="A131">
        <v>0</v>
      </c>
    </row>
    <row r="132" spans="1:1" x14ac:dyDescent="0.25">
      <c r="A132">
        <v>0</v>
      </c>
    </row>
    <row r="133" spans="1:1" x14ac:dyDescent="0.25">
      <c r="A133">
        <v>0</v>
      </c>
    </row>
    <row r="134" spans="1:1" x14ac:dyDescent="0.25">
      <c r="A134">
        <v>0</v>
      </c>
    </row>
    <row r="135" spans="1:1" x14ac:dyDescent="0.25">
      <c r="A135">
        <v>0</v>
      </c>
    </row>
    <row r="136" spans="1:1" x14ac:dyDescent="0.25">
      <c r="A136">
        <v>0</v>
      </c>
    </row>
    <row r="137" spans="1:1" x14ac:dyDescent="0.25">
      <c r="A137">
        <v>0</v>
      </c>
    </row>
    <row r="138" spans="1:1" x14ac:dyDescent="0.25">
      <c r="A138">
        <v>0</v>
      </c>
    </row>
    <row r="139" spans="1:1" x14ac:dyDescent="0.25">
      <c r="A139">
        <v>0</v>
      </c>
    </row>
    <row r="140" spans="1:1" x14ac:dyDescent="0.25">
      <c r="A140">
        <v>0</v>
      </c>
    </row>
    <row r="141" spans="1:1" x14ac:dyDescent="0.25">
      <c r="A141">
        <v>0</v>
      </c>
    </row>
    <row r="142" spans="1:1" x14ac:dyDescent="0.25">
      <c r="A142">
        <v>0</v>
      </c>
    </row>
    <row r="143" spans="1:1" x14ac:dyDescent="0.25">
      <c r="A143">
        <v>0</v>
      </c>
    </row>
    <row r="144" spans="1:1" x14ac:dyDescent="0.25">
      <c r="A144">
        <v>0</v>
      </c>
    </row>
    <row r="145" spans="1:1" x14ac:dyDescent="0.25">
      <c r="A145">
        <v>0</v>
      </c>
    </row>
    <row r="146" spans="1:1" x14ac:dyDescent="0.25">
      <c r="A146">
        <v>0</v>
      </c>
    </row>
    <row r="147" spans="1:1" x14ac:dyDescent="0.25">
      <c r="A147">
        <v>0</v>
      </c>
    </row>
    <row r="148" spans="1:1" x14ac:dyDescent="0.25">
      <c r="A148">
        <v>0</v>
      </c>
    </row>
    <row r="149" spans="1:1" x14ac:dyDescent="0.25">
      <c r="A149">
        <v>0</v>
      </c>
    </row>
    <row r="150" spans="1:1" x14ac:dyDescent="0.25">
      <c r="A150">
        <v>0</v>
      </c>
    </row>
    <row r="151" spans="1:1" x14ac:dyDescent="0.25">
      <c r="A151">
        <v>0</v>
      </c>
    </row>
    <row r="152" spans="1:1" x14ac:dyDescent="0.25">
      <c r="A152">
        <v>0</v>
      </c>
    </row>
    <row r="153" spans="1:1" x14ac:dyDescent="0.25">
      <c r="A153">
        <v>0</v>
      </c>
    </row>
    <row r="154" spans="1:1" x14ac:dyDescent="0.25">
      <c r="A154">
        <v>0</v>
      </c>
    </row>
    <row r="155" spans="1:1" x14ac:dyDescent="0.25">
      <c r="A155">
        <v>0</v>
      </c>
    </row>
    <row r="156" spans="1:1" x14ac:dyDescent="0.25">
      <c r="A156">
        <v>0</v>
      </c>
    </row>
    <row r="157" spans="1:1" x14ac:dyDescent="0.25">
      <c r="A157">
        <v>0</v>
      </c>
    </row>
    <row r="158" spans="1:1" x14ac:dyDescent="0.25">
      <c r="A158">
        <v>0</v>
      </c>
    </row>
    <row r="159" spans="1:1" x14ac:dyDescent="0.25">
      <c r="A159">
        <v>0</v>
      </c>
    </row>
    <row r="160" spans="1:1" x14ac:dyDescent="0.25">
      <c r="A160">
        <v>0</v>
      </c>
    </row>
    <row r="161" spans="1:1" x14ac:dyDescent="0.25">
      <c r="A161">
        <v>32768000</v>
      </c>
    </row>
    <row r="162" spans="1:1" x14ac:dyDescent="0.25">
      <c r="A162">
        <v>0</v>
      </c>
    </row>
    <row r="163" spans="1:1" x14ac:dyDescent="0.25">
      <c r="A163">
        <v>-65536</v>
      </c>
    </row>
    <row r="164" spans="1:1" x14ac:dyDescent="0.25">
      <c r="A164">
        <v>131071</v>
      </c>
    </row>
    <row r="165" spans="1:1" x14ac:dyDescent="0.25">
      <c r="A165">
        <v>0</v>
      </c>
    </row>
    <row r="166" spans="1:1" x14ac:dyDescent="0.25">
      <c r="A166">
        <v>1310720000</v>
      </c>
    </row>
    <row r="167" spans="1:1" x14ac:dyDescent="0.25">
      <c r="A167">
        <v>65536</v>
      </c>
    </row>
    <row r="168" spans="1:1" x14ac:dyDescent="0.25">
      <c r="A168">
        <v>65536</v>
      </c>
    </row>
    <row r="169" spans="1:1" x14ac:dyDescent="0.25">
      <c r="A169">
        <v>0</v>
      </c>
    </row>
    <row r="170" spans="1:1" x14ac:dyDescent="0.25">
      <c r="A170">
        <v>0</v>
      </c>
    </row>
    <row r="171" spans="1:1" x14ac:dyDescent="0.25">
      <c r="A171">
        <v>0</v>
      </c>
    </row>
    <row r="172" spans="1:1" x14ac:dyDescent="0.25">
      <c r="A172">
        <v>0</v>
      </c>
    </row>
    <row r="173" spans="1:1" x14ac:dyDescent="0.25">
      <c r="A173">
        <v>131072</v>
      </c>
    </row>
    <row r="174" spans="1:1" x14ac:dyDescent="0.25">
      <c r="A174">
        <v>0</v>
      </c>
    </row>
    <row r="175" spans="1:1" x14ac:dyDescent="0.25">
      <c r="A175">
        <v>131072</v>
      </c>
    </row>
    <row r="176" spans="1:1" x14ac:dyDescent="0.25">
      <c r="A176">
        <v>0</v>
      </c>
    </row>
    <row r="177" spans="1:1" x14ac:dyDescent="0.25">
      <c r="A177">
        <v>0</v>
      </c>
    </row>
    <row r="178" spans="1:1" x14ac:dyDescent="0.25">
      <c r="A178">
        <v>0</v>
      </c>
    </row>
    <row r="179" spans="1:1" x14ac:dyDescent="0.25">
      <c r="A179">
        <v>0</v>
      </c>
    </row>
    <row r="180" spans="1:1" x14ac:dyDescent="0.25">
      <c r="A180">
        <v>65536</v>
      </c>
    </row>
    <row r="181" spans="1:1" x14ac:dyDescent="0.25">
      <c r="A181">
        <v>65536</v>
      </c>
    </row>
    <row r="182" spans="1:1" x14ac:dyDescent="0.25">
      <c r="A182">
        <v>0</v>
      </c>
    </row>
    <row r="183" spans="1:1" x14ac:dyDescent="0.25">
      <c r="A183">
        <v>65536</v>
      </c>
    </row>
    <row r="184" spans="1:1" x14ac:dyDescent="0.25">
      <c r="A184">
        <v>-65536</v>
      </c>
    </row>
    <row r="185" spans="1:1" x14ac:dyDescent="0.25">
      <c r="A185">
        <v>65535</v>
      </c>
    </row>
    <row r="186" spans="1:1" x14ac:dyDescent="0.25">
      <c r="A186">
        <v>0</v>
      </c>
    </row>
    <row r="187" spans="1:1" x14ac:dyDescent="0.25">
      <c r="A187">
        <v>0</v>
      </c>
    </row>
    <row r="188" spans="1:1" x14ac:dyDescent="0.25">
      <c r="A188">
        <v>0</v>
      </c>
    </row>
    <row r="189" spans="1:1" x14ac:dyDescent="0.25">
      <c r="A189">
        <v>0</v>
      </c>
    </row>
    <row r="190" spans="1:1" x14ac:dyDescent="0.25">
      <c r="A190">
        <v>-849018880</v>
      </c>
    </row>
    <row r="191" spans="1:1" x14ac:dyDescent="0.25">
      <c r="A191">
        <v>1425869</v>
      </c>
    </row>
    <row r="192" spans="1:1" x14ac:dyDescent="0.25">
      <c r="A192">
        <v>65536</v>
      </c>
    </row>
    <row r="193" spans="1:1" x14ac:dyDescent="0.25">
      <c r="A193">
        <v>196608</v>
      </c>
    </row>
    <row r="194" spans="1:1" x14ac:dyDescent="0.25">
      <c r="A194">
        <v>65536</v>
      </c>
    </row>
    <row r="195" spans="1:1" x14ac:dyDescent="0.25">
      <c r="A195">
        <v>196608</v>
      </c>
    </row>
    <row r="196" spans="1:1" x14ac:dyDescent="0.25">
      <c r="A196">
        <v>0</v>
      </c>
    </row>
    <row r="197" spans="1:1" x14ac:dyDescent="0.25">
      <c r="A197">
        <v>0</v>
      </c>
    </row>
    <row r="198" spans="1:1" x14ac:dyDescent="0.25">
      <c r="A198">
        <v>0</v>
      </c>
    </row>
    <row r="199" spans="1:1" x14ac:dyDescent="0.25">
      <c r="A199">
        <v>6553600</v>
      </c>
    </row>
    <row r="200" spans="1:1" x14ac:dyDescent="0.25">
      <c r="A200">
        <v>6553600</v>
      </c>
    </row>
    <row r="201" spans="1:1" x14ac:dyDescent="0.25">
      <c r="A201">
        <v>0</v>
      </c>
    </row>
    <row r="202" spans="1:1" x14ac:dyDescent="0.25">
      <c r="A202">
        <v>0</v>
      </c>
    </row>
    <row r="203" spans="1:1" x14ac:dyDescent="0.25">
      <c r="A203">
        <v>16453</v>
      </c>
    </row>
    <row r="204" spans="1:1" x14ac:dyDescent="0.25">
      <c r="A204">
        <v>0</v>
      </c>
    </row>
    <row r="205" spans="1:1" x14ac:dyDescent="0.25">
      <c r="A205">
        <v>0</v>
      </c>
    </row>
    <row r="206" spans="1:1" x14ac:dyDescent="0.25">
      <c r="A206">
        <v>0</v>
      </c>
    </row>
    <row r="207" spans="1:1" x14ac:dyDescent="0.25">
      <c r="A207">
        <v>16368</v>
      </c>
    </row>
    <row r="208" spans="1:1" x14ac:dyDescent="0.25">
      <c r="A208">
        <v>0</v>
      </c>
    </row>
    <row r="209" spans="1:1" x14ac:dyDescent="0.25">
      <c r="A209">
        <v>0</v>
      </c>
    </row>
    <row r="210" spans="1:1" x14ac:dyDescent="0.25">
      <c r="A210">
        <v>0</v>
      </c>
    </row>
    <row r="211" spans="1:1" x14ac:dyDescent="0.25">
      <c r="A211">
        <v>0</v>
      </c>
    </row>
    <row r="212" spans="1:1" x14ac:dyDescent="0.25">
      <c r="A212">
        <v>0</v>
      </c>
    </row>
    <row r="213" spans="1:1" x14ac:dyDescent="0.25">
      <c r="A213">
        <v>-487522304</v>
      </c>
    </row>
    <row r="214" spans="1:1" x14ac:dyDescent="0.25">
      <c r="A214">
        <v>-1498037037</v>
      </c>
    </row>
    <row r="215" spans="1:1" x14ac:dyDescent="0.25">
      <c r="A215">
        <v>597011095</v>
      </c>
    </row>
    <row r="216" spans="1:1" x14ac:dyDescent="0.25">
      <c r="A216">
        <v>1443447003</v>
      </c>
    </row>
    <row r="217" spans="1:1" x14ac:dyDescent="0.25">
      <c r="A217">
        <v>-1048575</v>
      </c>
    </row>
    <row r="218" spans="1:1" x14ac:dyDescent="0.25">
      <c r="A218">
        <v>0</v>
      </c>
    </row>
    <row r="219" spans="1:1" x14ac:dyDescent="0.25">
      <c r="A219">
        <v>26214400</v>
      </c>
    </row>
    <row r="220" spans="1:1" x14ac:dyDescent="0.25">
      <c r="A220">
        <v>0</v>
      </c>
    </row>
    <row r="221" spans="1:1" x14ac:dyDescent="0.25">
      <c r="A221">
        <v>100663808</v>
      </c>
    </row>
    <row r="222" spans="1:1" x14ac:dyDescent="0.25">
      <c r="A222">
        <v>1634300481</v>
      </c>
    </row>
    <row r="223" spans="1:1" x14ac:dyDescent="0.25">
      <c r="A223">
        <v>1986592876</v>
      </c>
    </row>
    <row r="224" spans="1:1" x14ac:dyDescent="0.25">
      <c r="A224">
        <v>1929408101</v>
      </c>
    </row>
    <row r="225" spans="1:1" x14ac:dyDescent="0.25">
      <c r="A225">
        <v>1229867297</v>
      </c>
    </row>
    <row r="226" spans="1:1" x14ac:dyDescent="0.25">
      <c r="A226">
        <v>1096179540</v>
      </c>
    </row>
    <row r="227" spans="1:1" x14ac:dyDescent="0.25">
      <c r="A227">
        <v>1096766284</v>
      </c>
    </row>
    <row r="228" spans="1:1" x14ac:dyDescent="0.25">
      <c r="A228">
        <v>1298098038</v>
      </c>
    </row>
    <row r="229" spans="1:1" x14ac:dyDescent="0.25">
      <c r="A229">
        <v>1936026729</v>
      </c>
    </row>
    <row r="230" spans="1:1" x14ac:dyDescent="0.25">
      <c r="A230">
        <v>65520</v>
      </c>
    </row>
    <row r="231" spans="1:1" x14ac:dyDescent="0.25">
      <c r="A231">
        <v>0</v>
      </c>
    </row>
    <row r="232" spans="1:1" x14ac:dyDescent="0.25">
      <c r="A232">
        <v>400</v>
      </c>
    </row>
    <row r="233" spans="1:1" x14ac:dyDescent="0.25">
      <c r="A233">
        <v>33554432</v>
      </c>
    </row>
    <row r="234" spans="1:1" x14ac:dyDescent="0.25">
      <c r="A234">
        <v>1916864000</v>
      </c>
    </row>
    <row r="235" spans="1:1" x14ac:dyDescent="0.25">
      <c r="A235">
        <v>7102825</v>
      </c>
    </row>
    <row r="236" spans="1:1" x14ac:dyDescent="0.25">
      <c r="A236">
        <v>0</v>
      </c>
    </row>
    <row r="237" spans="1:1" x14ac:dyDescent="0.25">
      <c r="A237">
        <v>0</v>
      </c>
    </row>
    <row r="238" spans="1:1" x14ac:dyDescent="0.25">
      <c r="A238">
        <v>0</v>
      </c>
    </row>
    <row r="239" spans="1:1" x14ac:dyDescent="0.25">
      <c r="A239">
        <v>0</v>
      </c>
    </row>
    <row r="240" spans="1:1" x14ac:dyDescent="0.25">
      <c r="A240">
        <v>0</v>
      </c>
    </row>
    <row r="241" spans="1:1" x14ac:dyDescent="0.25">
      <c r="A241">
        <v>0</v>
      </c>
    </row>
    <row r="242" spans="1:1" x14ac:dyDescent="0.25">
      <c r="A242">
        <v>0</v>
      </c>
    </row>
    <row r="243" spans="1:1" x14ac:dyDescent="0.25">
      <c r="A243">
        <v>16256</v>
      </c>
    </row>
    <row r="244" spans="1:1" x14ac:dyDescent="0.25">
      <c r="A244">
        <v>81792</v>
      </c>
    </row>
    <row r="245" spans="1:1" x14ac:dyDescent="0.25">
      <c r="A245">
        <v>-1291845632</v>
      </c>
    </row>
    <row r="246" spans="1:1" x14ac:dyDescent="0.25">
      <c r="A246">
        <v>67108895</v>
      </c>
    </row>
    <row r="247" spans="1:1" x14ac:dyDescent="0.25">
      <c r="A247">
        <v>1700016128</v>
      </c>
    </row>
    <row r="248" spans="1:1" x14ac:dyDescent="0.25">
      <c r="A248">
        <v>776</v>
      </c>
    </row>
    <row r="249" spans="1:1" x14ac:dyDescent="0.25">
      <c r="A249">
        <v>655425536</v>
      </c>
    </row>
    <row r="250" spans="1:1" x14ac:dyDescent="0.25">
      <c r="A250">
        <v>140857048</v>
      </c>
    </row>
    <row r="251" spans="1:1" x14ac:dyDescent="0.25">
      <c r="A251">
        <v>24</v>
      </c>
    </row>
    <row r="252" spans="1:1" x14ac:dyDescent="0.25">
      <c r="A252">
        <v>0</v>
      </c>
    </row>
    <row r="253" spans="1:1" x14ac:dyDescent="0.25">
      <c r="A253">
        <v>0</v>
      </c>
    </row>
    <row r="254" spans="1:1" x14ac:dyDescent="0.25">
      <c r="A254">
        <v>0</v>
      </c>
    </row>
    <row r="255" spans="1:1" x14ac:dyDescent="0.25">
      <c r="A255">
        <v>0</v>
      </c>
    </row>
    <row r="256" spans="1:1" x14ac:dyDescent="0.25">
      <c r="A256">
        <v>1330511886</v>
      </c>
    </row>
    <row r="257" spans="1:1" x14ac:dyDescent="0.25">
      <c r="A257">
        <v>1158286712</v>
      </c>
    </row>
    <row r="258" spans="1:1" x14ac:dyDescent="0.25">
      <c r="A258">
        <v>1936943469</v>
      </c>
    </row>
    <row r="259" spans="1:1" x14ac:dyDescent="0.25">
      <c r="A259">
        <v>1936617321</v>
      </c>
    </row>
    <row r="260" spans="1:1" x14ac:dyDescent="0.25">
      <c r="A260">
        <v>-668758528</v>
      </c>
    </row>
    <row r="261" spans="1:1" x14ac:dyDescent="0.25">
      <c r="A261">
        <v>50881870</v>
      </c>
    </row>
    <row r="262" spans="1:1" x14ac:dyDescent="0.25">
      <c r="A262">
        <v>301990144</v>
      </c>
    </row>
    <row r="263" spans="1:1" x14ac:dyDescent="0.25">
      <c r="A263">
        <v>2003782656</v>
      </c>
    </row>
    <row r="264" spans="1:1" x14ac:dyDescent="0.25">
      <c r="A264">
        <v>1867385357</v>
      </c>
    </row>
    <row r="265" spans="1:1" x14ac:dyDescent="0.25">
      <c r="A265">
        <v>1634625901</v>
      </c>
    </row>
    <row r="266" spans="1:1" x14ac:dyDescent="0.25">
      <c r="A266">
        <v>1208618348</v>
      </c>
    </row>
    <row r="267" spans="1:1" x14ac:dyDescent="0.25">
      <c r="A267">
        <v>6842217</v>
      </c>
    </row>
    <row r="268" spans="1:1" x14ac:dyDescent="0.25">
      <c r="A268">
        <v>134</v>
      </c>
    </row>
    <row r="269" spans="1:1" x14ac:dyDescent="0.25">
      <c r="A269">
        <v>0</v>
      </c>
    </row>
    <row r="270" spans="1:1" x14ac:dyDescent="0.25">
      <c r="A270">
        <v>0</v>
      </c>
    </row>
    <row r="271" spans="1:1" x14ac:dyDescent="0.25">
      <c r="A271">
        <v>0</v>
      </c>
    </row>
    <row r="272" spans="1:1" x14ac:dyDescent="0.25">
      <c r="A272">
        <v>401211392</v>
      </c>
    </row>
    <row r="273" spans="1:1" x14ac:dyDescent="0.25">
      <c r="A273">
        <v>140857048</v>
      </c>
    </row>
    <row r="274" spans="1:1" x14ac:dyDescent="0.25">
      <c r="A274">
        <v>3</v>
      </c>
    </row>
    <row r="275" spans="1:1" x14ac:dyDescent="0.25">
      <c r="A275">
        <v>21</v>
      </c>
    </row>
    <row r="276" spans="1:1" x14ac:dyDescent="0.25">
      <c r="A276">
        <v>12</v>
      </c>
    </row>
    <row r="277" spans="1:1" x14ac:dyDescent="0.25">
      <c r="A277">
        <v>15</v>
      </c>
    </row>
    <row r="278" spans="1:1" x14ac:dyDescent="0.25">
      <c r="A278">
        <v>18</v>
      </c>
    </row>
    <row r="279" spans="1:1" x14ac:dyDescent="0.25">
      <c r="A279">
        <v>771765038</v>
      </c>
    </row>
    <row r="280" spans="1:1" x14ac:dyDescent="0.25">
      <c r="A280">
        <v>858652724</v>
      </c>
    </row>
    <row r="281" spans="1:1" x14ac:dyDescent="0.25">
      <c r="A281">
        <v>-669521152</v>
      </c>
    </row>
    <row r="282" spans="1:1" x14ac:dyDescent="0.25">
      <c r="A282">
        <v>50881870</v>
      </c>
    </row>
    <row r="283" spans="1:1" x14ac:dyDescent="0.25">
      <c r="A283">
        <v>838860800</v>
      </c>
    </row>
    <row r="284" spans="1:1" x14ac:dyDescent="0.25">
      <c r="A284">
        <v>201326592</v>
      </c>
    </row>
    <row r="285" spans="1:1" x14ac:dyDescent="0.25">
      <c r="A285">
        <v>805306368</v>
      </c>
    </row>
    <row r="286" spans="1:1" x14ac:dyDescent="0.25">
      <c r="A286">
        <v>822083584</v>
      </c>
    </row>
    <row r="287" spans="1:1" x14ac:dyDescent="0.25">
      <c r="A287">
        <v>1023410176</v>
      </c>
    </row>
    <row r="288" spans="1:1" x14ac:dyDescent="0.25">
      <c r="A288">
        <v>1970500417</v>
      </c>
    </row>
    <row r="289" spans="1:1" x14ac:dyDescent="0.25">
      <c r="A289">
        <v>1769238637</v>
      </c>
    </row>
    <row r="290" spans="1:1" x14ac:dyDescent="0.25">
      <c r="A290">
        <v>561213039</v>
      </c>
    </row>
    <row r="291" spans="1:1" x14ac:dyDescent="0.25">
      <c r="A291">
        <v>1414090313</v>
      </c>
    </row>
    <row r="292" spans="1:1" x14ac:dyDescent="0.25">
      <c r="A292">
        <v>1279350367</v>
      </c>
    </row>
    <row r="293" spans="1:1" x14ac:dyDescent="0.25">
      <c r="A293">
        <v>1330536275</v>
      </c>
    </row>
    <row r="294" spans="1:1" x14ac:dyDescent="0.25">
      <c r="A294">
        <v>1833262968</v>
      </c>
    </row>
    <row r="295" spans="1:1" x14ac:dyDescent="0.25">
      <c r="A295">
        <v>1769173865</v>
      </c>
    </row>
    <row r="296" spans="1:1" x14ac:dyDescent="0.25">
      <c r="A296">
        <v>28271</v>
      </c>
    </row>
    <row r="297" spans="1:1" x14ac:dyDescent="0.25">
      <c r="A297">
        <v>420996352</v>
      </c>
    </row>
    <row r="298" spans="1:1" x14ac:dyDescent="0.25">
      <c r="A298">
        <v>1700016128</v>
      </c>
    </row>
    <row r="299" spans="1:1" x14ac:dyDescent="0.25">
      <c r="A299">
        <v>1936933128</v>
      </c>
    </row>
    <row r="300" spans="1:1" x14ac:dyDescent="0.25">
      <c r="A300">
        <v>1953525109</v>
      </c>
    </row>
    <row r="301" spans="1:1" x14ac:dyDescent="0.25">
      <c r="A301">
        <v>1936617321</v>
      </c>
    </row>
    <row r="302" spans="1:1" x14ac:dyDescent="0.25">
      <c r="A302">
        <v>2018463265</v>
      </c>
    </row>
    <row r="303" spans="1:1" x14ac:dyDescent="0.25">
      <c r="A303">
        <v>1768768863</v>
      </c>
    </row>
    <row r="304" spans="1:1" x14ac:dyDescent="0.25">
      <c r="A304">
        <v>1869181811</v>
      </c>
    </row>
    <row r="305" spans="1:1" x14ac:dyDescent="0.25">
      <c r="A305">
        <v>-2063568018</v>
      </c>
    </row>
    <row r="306" spans="1:1" x14ac:dyDescent="0.25">
      <c r="A306">
        <v>805306368</v>
      </c>
    </row>
    <row r="307" spans="1:1" x14ac:dyDescent="0.25">
      <c r="A307">
        <v>550228</v>
      </c>
    </row>
    <row r="308" spans="1:1" x14ac:dyDescent="0.25">
      <c r="A308">
        <v>1346119441</v>
      </c>
    </row>
    <row r="309" spans="1:1" x14ac:dyDescent="0.25">
      <c r="A309">
        <v>1575013</v>
      </c>
    </row>
    <row r="310" spans="1:1" x14ac:dyDescent="0.25">
      <c r="A310">
        <v>0</v>
      </c>
    </row>
    <row r="311" spans="1:1" x14ac:dyDescent="0.25">
      <c r="A311">
        <v>-1073741824</v>
      </c>
    </row>
    <row r="312" spans="1:1" x14ac:dyDescent="0.25">
      <c r="A312">
        <v>16504</v>
      </c>
    </row>
    <row r="313" spans="1:1" x14ac:dyDescent="0.25">
      <c r="A313">
        <v>0</v>
      </c>
    </row>
    <row r="314" spans="1:1" x14ac:dyDescent="0.25">
      <c r="A314">
        <v>1441792</v>
      </c>
    </row>
    <row r="315" spans="1:1" x14ac:dyDescent="0.25">
      <c r="A315">
        <v>1701017669</v>
      </c>
    </row>
    <row r="316" spans="1:1" x14ac:dyDescent="0.25">
      <c r="A316">
        <v>168653683</v>
      </c>
    </row>
    <row r="317" spans="1:1" x14ac:dyDescent="0.25">
      <c r="A317">
        <v>1952539972</v>
      </c>
    </row>
    <row r="318" spans="1:1" x14ac:dyDescent="0.25">
      <c r="A318">
        <v>1701847144</v>
      </c>
    </row>
    <row r="319" spans="1:1" x14ac:dyDescent="0.25">
      <c r="A319">
        <v>1409944946</v>
      </c>
    </row>
    <row r="320" spans="1:1" x14ac:dyDescent="0.25">
      <c r="A320">
        <v>-1912574353</v>
      </c>
    </row>
    <row r="321" spans="1:1" x14ac:dyDescent="0.25">
      <c r="A321">
        <v>1699757091</v>
      </c>
    </row>
    <row r="322" spans="1:1" x14ac:dyDescent="0.25">
      <c r="A322">
        <v>16777992</v>
      </c>
    </row>
    <row r="323" spans="1:1" x14ac:dyDescent="0.25">
      <c r="A323">
        <v>1275073024</v>
      </c>
    </row>
    <row r="324" spans="1:1" x14ac:dyDescent="0.25">
      <c r="A324">
        <v>168654703</v>
      </c>
    </row>
    <row r="325" spans="1:1" x14ac:dyDescent="0.25">
      <c r="A325">
        <v>1768779598</v>
      </c>
    </row>
    <row r="326" spans="1:1" x14ac:dyDescent="0.25">
      <c r="A326">
        <v>225206638</v>
      </c>
    </row>
    <row r="327" spans="1:1" x14ac:dyDescent="0.25">
      <c r="A327">
        <v>1734952970</v>
      </c>
    </row>
    <row r="328" spans="1:1" x14ac:dyDescent="0.25">
      <c r="A328">
        <v>8781928</v>
      </c>
    </row>
    <row r="329" spans="1:1" x14ac:dyDescent="0.25">
      <c r="A329">
        <v>0</v>
      </c>
    </row>
    <row r="330" spans="1:1" x14ac:dyDescent="0.25">
      <c r="A330">
        <v>0</v>
      </c>
    </row>
    <row r="331" spans="1:1" x14ac:dyDescent="0.25">
      <c r="A331">
        <v>0</v>
      </c>
    </row>
    <row r="332" spans="1:1" x14ac:dyDescent="0.25">
      <c r="A332">
        <v>0</v>
      </c>
    </row>
    <row r="333" spans="1:1" x14ac:dyDescent="0.25">
      <c r="A333">
        <v>1346115562</v>
      </c>
    </row>
    <row r="334" spans="1:1" x14ac:dyDescent="0.25">
      <c r="A334">
        <v>198757</v>
      </c>
    </row>
    <row r="335" spans="1:1" x14ac:dyDescent="0.25">
      <c r="A335">
        <v>1376256</v>
      </c>
    </row>
    <row r="336" spans="1:1" x14ac:dyDescent="0.25">
      <c r="A336">
        <v>786432</v>
      </c>
    </row>
    <row r="337" spans="1:1" x14ac:dyDescent="0.25">
      <c r="A337">
        <v>983040</v>
      </c>
    </row>
    <row r="338" spans="1:1" x14ac:dyDescent="0.25">
      <c r="A338">
        <v>1179648</v>
      </c>
    </row>
    <row r="339" spans="1:1" x14ac:dyDescent="0.25">
      <c r="A339">
        <v>858652672</v>
      </c>
    </row>
    <row r="340" spans="1:1" x14ac:dyDescent="0.25">
      <c r="A340">
        <v>3419648</v>
      </c>
    </row>
    <row r="341" spans="1:1" x14ac:dyDescent="0.25">
      <c r="A341">
        <v>-352308434</v>
      </c>
    </row>
    <row r="342" spans="1:1" x14ac:dyDescent="0.25">
      <c r="A342">
        <v>1699757079</v>
      </c>
    </row>
    <row r="343" spans="1:1" x14ac:dyDescent="0.25">
      <c r="A343">
        <v>776</v>
      </c>
    </row>
    <row r="344" spans="1:1" x14ac:dyDescent="0.25">
      <c r="A344">
        <v>14848</v>
      </c>
    </row>
    <row r="345" spans="1:1" x14ac:dyDescent="0.25">
      <c r="A345">
        <v>3072</v>
      </c>
    </row>
    <row r="346" spans="1:1" x14ac:dyDescent="0.25">
      <c r="A346">
        <v>14336</v>
      </c>
    </row>
    <row r="347" spans="1:1" x14ac:dyDescent="0.25">
      <c r="A347">
        <v>14592</v>
      </c>
    </row>
    <row r="348" spans="1:1" x14ac:dyDescent="0.25">
      <c r="A348">
        <v>1933655296</v>
      </c>
    </row>
    <row r="349" spans="1:1" x14ac:dyDescent="0.25">
      <c r="A349">
        <v>1886221683</v>
      </c>
    </row>
    <row r="350" spans="1:1" x14ac:dyDescent="0.25">
      <c r="A350">
        <v>1852795252</v>
      </c>
    </row>
    <row r="351" spans="1:1" x14ac:dyDescent="0.25">
      <c r="A351">
        <v>1313415539</v>
      </c>
    </row>
    <row r="352" spans="1:1" x14ac:dyDescent="0.25">
      <c r="A352">
        <v>1449088073</v>
      </c>
    </row>
    <row r="353" spans="1:1" x14ac:dyDescent="0.25">
      <c r="A353">
        <v>1599294529</v>
      </c>
    </row>
    <row r="354" spans="1:1" x14ac:dyDescent="0.25">
      <c r="A354">
        <v>1701017669</v>
      </c>
    </row>
    <row r="355" spans="1:1" x14ac:dyDescent="0.25">
      <c r="A355">
        <v>1147106163</v>
      </c>
    </row>
    <row r="356" spans="1:1" x14ac:dyDescent="0.25">
      <c r="A356">
        <v>1752457573</v>
      </c>
    </row>
    <row r="357" spans="1:1" x14ac:dyDescent="0.25">
      <c r="A357">
        <v>1919250527</v>
      </c>
    </row>
    <row r="358" spans="1:1" x14ac:dyDescent="0.25">
      <c r="A358">
        <v>2018463327</v>
      </c>
    </row>
    <row r="359" spans="1:1" x14ac:dyDescent="0.25">
      <c r="A359">
        <v>-452984832</v>
      </c>
    </row>
    <row r="360" spans="1:1" x14ac:dyDescent="0.25">
      <c r="A360">
        <v>805314583</v>
      </c>
    </row>
    <row r="361" spans="1:1" x14ac:dyDescent="0.25">
      <c r="A361">
        <v>1091069268</v>
      </c>
    </row>
    <row r="362" spans="1:1" x14ac:dyDescent="0.25">
      <c r="A362">
        <v>1836413811</v>
      </c>
    </row>
    <row r="363" spans="1:1" x14ac:dyDescent="0.25">
      <c r="A363">
        <v>1869182064</v>
      </c>
    </row>
    <row r="364" spans="1:1" x14ac:dyDescent="0.25">
      <c r="A364">
        <v>1159820142</v>
      </c>
    </row>
    <row r="365" spans="1:1" x14ac:dyDescent="0.25">
      <c r="A365">
        <v>1936024440</v>
      </c>
    </row>
    <row r="366" spans="1:1" x14ac:dyDescent="0.25">
      <c r="A366">
        <v>1698979699</v>
      </c>
    </row>
    <row r="367" spans="1:1" x14ac:dyDescent="0.25">
      <c r="A367">
        <v>1600681057</v>
      </c>
    </row>
    <row r="368" spans="1:1" x14ac:dyDescent="0.25">
      <c r="A368">
        <v>1601332592</v>
      </c>
    </row>
    <row r="369" spans="1:1" x14ac:dyDescent="0.25">
      <c r="A369">
        <v>7237460</v>
      </c>
    </row>
    <row r="370" spans="1:1" x14ac:dyDescent="0.25">
      <c r="A370">
        <v>133</v>
      </c>
    </row>
    <row r="371" spans="1:1" x14ac:dyDescent="0.25">
      <c r="A371">
        <v>140858416</v>
      </c>
    </row>
    <row r="372" spans="1:1" x14ac:dyDescent="0.25">
      <c r="A372">
        <v>-601419520</v>
      </c>
    </row>
    <row r="373" spans="1:1" x14ac:dyDescent="0.25">
      <c r="A373">
        <v>403203409</v>
      </c>
    </row>
    <row r="374" spans="1:1" x14ac:dyDescent="0.25">
      <c r="A374">
        <v>0</v>
      </c>
    </row>
    <row r="375" spans="1:1" x14ac:dyDescent="0.25">
      <c r="A375">
        <v>0</v>
      </c>
    </row>
    <row r="376" spans="1:1" x14ac:dyDescent="0.25">
      <c r="A376">
        <v>4225136</v>
      </c>
    </row>
    <row r="377" spans="1:1" x14ac:dyDescent="0.25">
      <c r="A377">
        <v>0</v>
      </c>
    </row>
    <row r="378" spans="1:1" x14ac:dyDescent="0.25">
      <c r="A378">
        <v>297824864</v>
      </c>
    </row>
    <row r="379" spans="1:1" x14ac:dyDescent="0.25">
      <c r="A379">
        <v>1735803136</v>
      </c>
    </row>
    <row r="380" spans="1:1" x14ac:dyDescent="0.25">
      <c r="A380">
        <v>1818840352</v>
      </c>
    </row>
    <row r="381" spans="1:1" x14ac:dyDescent="0.25">
      <c r="A381">
        <v>168653669</v>
      </c>
    </row>
    <row r="382" spans="1:1" x14ac:dyDescent="0.25">
      <c r="A382">
        <v>1986622020</v>
      </c>
    </row>
    <row r="383" spans="1:1" x14ac:dyDescent="0.25">
      <c r="A383">
        <v>-1912574363</v>
      </c>
    </row>
    <row r="384" spans="1:1" x14ac:dyDescent="0.25">
      <c r="A384">
        <v>1699863587</v>
      </c>
    </row>
    <row r="385" spans="1:1" x14ac:dyDescent="0.25">
      <c r="A385">
        <v>16777992</v>
      </c>
    </row>
    <row r="386" spans="1:1" x14ac:dyDescent="0.25">
      <c r="A386">
        <v>1275073024</v>
      </c>
    </row>
    <row r="387" spans="1:1" x14ac:dyDescent="0.25">
      <c r="A387">
        <v>168654703</v>
      </c>
    </row>
    <row r="388" spans="1:1" x14ac:dyDescent="0.25">
      <c r="A388">
        <v>1768779598</v>
      </c>
    </row>
    <row r="389" spans="1:1" x14ac:dyDescent="0.25">
      <c r="A389">
        <v>225206638</v>
      </c>
    </row>
    <row r="390" spans="1:1" x14ac:dyDescent="0.25">
      <c r="A390">
        <v>1734952970</v>
      </c>
    </row>
    <row r="391" spans="1:1" x14ac:dyDescent="0.25">
      <c r="A391">
        <v>8781928</v>
      </c>
    </row>
    <row r="392" spans="1:1" x14ac:dyDescent="0.25">
      <c r="A392">
        <v>0</v>
      </c>
    </row>
    <row r="393" spans="1:1" x14ac:dyDescent="0.25">
      <c r="A393">
        <v>0</v>
      </c>
    </row>
    <row r="394" spans="1:1" x14ac:dyDescent="0.25">
      <c r="A394">
        <v>0</v>
      </c>
    </row>
    <row r="395" spans="1:1" x14ac:dyDescent="0.25">
      <c r="A395">
        <v>0</v>
      </c>
    </row>
    <row r="396" spans="1:1" x14ac:dyDescent="0.25">
      <c r="A396">
        <v>1373378538</v>
      </c>
    </row>
    <row r="397" spans="1:1" x14ac:dyDescent="0.25">
      <c r="A397">
        <v>198757</v>
      </c>
    </row>
    <row r="398" spans="1:1" x14ac:dyDescent="0.25">
      <c r="A398">
        <v>1376256</v>
      </c>
    </row>
    <row r="399" spans="1:1" x14ac:dyDescent="0.25">
      <c r="A399">
        <v>786432</v>
      </c>
    </row>
    <row r="400" spans="1:1" x14ac:dyDescent="0.25">
      <c r="A400">
        <v>983040</v>
      </c>
    </row>
    <row r="401" spans="1:1" x14ac:dyDescent="0.25">
      <c r="A401">
        <v>1179648</v>
      </c>
    </row>
    <row r="402" spans="1:1" x14ac:dyDescent="0.25">
      <c r="A402">
        <v>858652672</v>
      </c>
    </row>
    <row r="403" spans="1:1" x14ac:dyDescent="0.25">
      <c r="A403">
        <v>3419648</v>
      </c>
    </row>
    <row r="404" spans="1:1" x14ac:dyDescent="0.25">
      <c r="A404">
        <v>-352308434</v>
      </c>
    </row>
    <row r="405" spans="1:1" x14ac:dyDescent="0.25">
      <c r="A405">
        <v>1699863575</v>
      </c>
    </row>
    <row r="406" spans="1:1" x14ac:dyDescent="0.25">
      <c r="A406">
        <v>776</v>
      </c>
    </row>
    <row r="407" spans="1:1" x14ac:dyDescent="0.25">
      <c r="A407">
        <v>13824</v>
      </c>
    </row>
    <row r="408" spans="1:1" x14ac:dyDescent="0.25">
      <c r="A408">
        <v>3072</v>
      </c>
    </row>
    <row r="409" spans="1:1" x14ac:dyDescent="0.25">
      <c r="A409">
        <v>13312</v>
      </c>
    </row>
    <row r="410" spans="1:1" x14ac:dyDescent="0.25">
      <c r="A410">
        <v>13568</v>
      </c>
    </row>
    <row r="411" spans="1:1" x14ac:dyDescent="0.25">
      <c r="A411">
        <v>1933655296</v>
      </c>
    </row>
    <row r="412" spans="1:1" x14ac:dyDescent="0.25">
      <c r="A412">
        <v>1886221683</v>
      </c>
    </row>
    <row r="413" spans="1:1" x14ac:dyDescent="0.25">
      <c r="A413">
        <v>1852795252</v>
      </c>
    </row>
    <row r="414" spans="1:1" x14ac:dyDescent="0.25">
      <c r="A414">
        <v>1313415539</v>
      </c>
    </row>
    <row r="415" spans="1:1" x14ac:dyDescent="0.25">
      <c r="A415">
        <v>1449088073</v>
      </c>
    </row>
    <row r="416" spans="1:1" x14ac:dyDescent="0.25">
      <c r="A416">
        <v>1599294529</v>
      </c>
    </row>
    <row r="417" spans="1:1" x14ac:dyDescent="0.25">
      <c r="A417">
        <v>1600616001</v>
      </c>
    </row>
    <row r="418" spans="1:1" x14ac:dyDescent="0.25">
      <c r="A418">
        <v>1701603661</v>
      </c>
    </row>
    <row r="419" spans="1:1" x14ac:dyDescent="0.25">
      <c r="A419">
        <v>1917083507</v>
      </c>
    </row>
    <row r="420" spans="1:1" x14ac:dyDescent="0.25">
      <c r="A420">
        <v>1852143209</v>
      </c>
    </row>
    <row r="421" spans="1:1" x14ac:dyDescent="0.25">
      <c r="A421">
        <v>-452984832</v>
      </c>
    </row>
    <row r="422" spans="1:1" x14ac:dyDescent="0.25">
      <c r="A422">
        <v>805313559</v>
      </c>
    </row>
    <row r="423" spans="1:1" x14ac:dyDescent="0.25">
      <c r="A423">
        <v>1091069268</v>
      </c>
    </row>
    <row r="424" spans="1:1" x14ac:dyDescent="0.25">
      <c r="A424">
        <v>1836413811</v>
      </c>
    </row>
    <row r="425" spans="1:1" x14ac:dyDescent="0.25">
      <c r="A425">
        <v>1869182064</v>
      </c>
    </row>
    <row r="426" spans="1:1" x14ac:dyDescent="0.25">
      <c r="A426">
        <v>1092711278</v>
      </c>
    </row>
    <row r="427" spans="1:1" x14ac:dyDescent="0.25">
      <c r="A427">
        <v>1298098038</v>
      </c>
    </row>
    <row r="428" spans="1:1" x14ac:dyDescent="0.25">
      <c r="A428">
        <v>1936026729</v>
      </c>
    </row>
    <row r="429" spans="1:1" x14ac:dyDescent="0.25">
      <c r="A429">
        <v>1769096287</v>
      </c>
    </row>
    <row r="430" spans="1:1" x14ac:dyDescent="0.25">
      <c r="A430">
        <v>7234934</v>
      </c>
    </row>
    <row r="431" spans="1:1" x14ac:dyDescent="0.25">
      <c r="A431">
        <v>133</v>
      </c>
    </row>
    <row r="432" spans="1:1" x14ac:dyDescent="0.25">
      <c r="A432">
        <v>140858416</v>
      </c>
    </row>
    <row r="433" spans="1:1" x14ac:dyDescent="0.25">
      <c r="A433">
        <v>1680282368</v>
      </c>
    </row>
    <row r="434" spans="1:1" x14ac:dyDescent="0.25">
      <c r="A434">
        <v>268985683</v>
      </c>
    </row>
    <row r="435" spans="1:1" x14ac:dyDescent="0.25">
      <c r="A435">
        <v>0</v>
      </c>
    </row>
    <row r="436" spans="1:1" x14ac:dyDescent="0.25">
      <c r="A436">
        <v>0</v>
      </c>
    </row>
    <row r="437" spans="1:1" x14ac:dyDescent="0.25">
      <c r="A437">
        <v>12598272</v>
      </c>
    </row>
    <row r="438" spans="1:1" x14ac:dyDescent="0.25">
      <c r="A438">
        <v>0</v>
      </c>
    </row>
    <row r="439" spans="1:1" x14ac:dyDescent="0.25">
      <c r="A439">
        <v>230716384</v>
      </c>
    </row>
    <row r="440" spans="1:1" x14ac:dyDescent="0.25">
      <c r="A440">
        <v>1953453056</v>
      </c>
    </row>
    <row r="441" spans="1:1" x14ac:dyDescent="0.25">
      <c r="A441">
        <v>168651873</v>
      </c>
    </row>
    <row r="442" spans="1:1" x14ac:dyDescent="0.25">
      <c r="A442">
        <v>1952539972</v>
      </c>
    </row>
    <row r="443" spans="1:1" x14ac:dyDescent="0.25">
      <c r="A443">
        <v>-2046790808</v>
      </c>
    </row>
    <row r="444" spans="1:1" x14ac:dyDescent="0.25">
      <c r="A444">
        <v>0</v>
      </c>
    </row>
    <row r="445" spans="1:1" x14ac:dyDescent="0.25">
      <c r="A445">
        <v>0</v>
      </c>
    </row>
    <row r="446" spans="1:1" x14ac:dyDescent="0.25">
      <c r="A446">
        <v>0</v>
      </c>
    </row>
    <row r="447" spans="1:1" x14ac:dyDescent="0.25">
      <c r="A447">
        <v>0</v>
      </c>
    </row>
    <row r="448" spans="1:1" x14ac:dyDescent="0.25">
      <c r="A448">
        <v>404219136</v>
      </c>
    </row>
    <row r="449" spans="1:1" x14ac:dyDescent="0.25">
      <c r="A449">
        <v>1700016128</v>
      </c>
    </row>
    <row r="450" spans="1:1" x14ac:dyDescent="0.25">
      <c r="A450">
        <v>1936933128</v>
      </c>
    </row>
    <row r="451" spans="1:1" x14ac:dyDescent="0.25">
      <c r="A451">
        <v>1953525109</v>
      </c>
    </row>
    <row r="452" spans="1:1" x14ac:dyDescent="0.25">
      <c r="A452">
        <v>1936617321</v>
      </c>
    </row>
    <row r="453" spans="1:1" x14ac:dyDescent="0.25">
      <c r="A453">
        <v>1953453089</v>
      </c>
    </row>
    <row r="454" spans="1:1" x14ac:dyDescent="0.25">
      <c r="A454">
        <v>1147104353</v>
      </c>
    </row>
    <row r="455" spans="1:1" x14ac:dyDescent="0.25">
      <c r="A455">
        <v>1752457573</v>
      </c>
    </row>
    <row r="456" spans="1:1" x14ac:dyDescent="0.25">
      <c r="A456">
        <v>655622259</v>
      </c>
    </row>
    <row r="457" spans="1:1" x14ac:dyDescent="0.25">
      <c r="A457">
        <v>0</v>
      </c>
    </row>
    <row r="458" spans="1:1" x14ac:dyDescent="0.25">
      <c r="A458">
        <v>0</v>
      </c>
    </row>
    <row r="459" spans="1:1" x14ac:dyDescent="0.25">
      <c r="A459">
        <v>0</v>
      </c>
    </row>
    <row r="460" spans="1:1" x14ac:dyDescent="0.25">
      <c r="A460">
        <v>0</v>
      </c>
    </row>
    <row r="461" spans="1:1" x14ac:dyDescent="0.25">
      <c r="A461">
        <v>1755079792</v>
      </c>
    </row>
    <row r="462" spans="1:1" x14ac:dyDescent="0.25">
      <c r="A462">
        <v>1081340847</v>
      </c>
    </row>
    <row r="463" spans="1:1" x14ac:dyDescent="0.25">
      <c r="A463">
        <v>140857048</v>
      </c>
    </row>
    <row r="464" spans="1:1" x14ac:dyDescent="0.25">
      <c r="A464">
        <v>140858212</v>
      </c>
    </row>
    <row r="465" spans="1:1" x14ac:dyDescent="0.25">
      <c r="A465">
        <v>4</v>
      </c>
    </row>
    <row r="466" spans="1:1" x14ac:dyDescent="0.25">
      <c r="A466">
        <v>10004</v>
      </c>
    </row>
    <row r="467" spans="1:1" x14ac:dyDescent="0.25">
      <c r="A467">
        <v>0</v>
      </c>
    </row>
    <row r="468" spans="1:1" x14ac:dyDescent="0.25">
      <c r="A468">
        <v>0</v>
      </c>
    </row>
    <row r="469" spans="1:1" x14ac:dyDescent="0.25">
      <c r="A469">
        <v>0</v>
      </c>
    </row>
    <row r="470" spans="1:1" x14ac:dyDescent="0.25">
      <c r="A470">
        <v>0</v>
      </c>
    </row>
    <row r="471" spans="1:1" x14ac:dyDescent="0.25">
      <c r="A471">
        <v>-1879048192</v>
      </c>
    </row>
    <row r="472" spans="1:1" x14ac:dyDescent="0.25">
      <c r="A472">
        <v>1346125952</v>
      </c>
    </row>
    <row r="473" spans="1:1" x14ac:dyDescent="0.25">
      <c r="A473">
        <v>1399064677</v>
      </c>
    </row>
    <row r="474" spans="1:1" x14ac:dyDescent="0.25">
      <c r="A474">
        <v>264293</v>
      </c>
    </row>
    <row r="475" spans="1:1" x14ac:dyDescent="0.25">
      <c r="A475">
        <v>655622144</v>
      </c>
    </row>
    <row r="476" spans="1:1" x14ac:dyDescent="0.25">
      <c r="A476">
        <v>0</v>
      </c>
    </row>
    <row r="477" spans="1:1" x14ac:dyDescent="0.25">
      <c r="A477">
        <v>0</v>
      </c>
    </row>
    <row r="478" spans="1:1" x14ac:dyDescent="0.25">
      <c r="A478">
        <v>0</v>
      </c>
    </row>
    <row r="479" spans="1:1" x14ac:dyDescent="0.25">
      <c r="A479">
        <v>0</v>
      </c>
    </row>
    <row r="480" spans="1:1" x14ac:dyDescent="0.25">
      <c r="A480">
        <v>358809427</v>
      </c>
    </row>
    <row r="481" spans="1:1" x14ac:dyDescent="0.25">
      <c r="A481">
        <v>1081752317</v>
      </c>
    </row>
    <row r="482" spans="1:1" x14ac:dyDescent="0.25">
      <c r="A482">
        <v>140857820</v>
      </c>
    </row>
    <row r="483" spans="1:1" x14ac:dyDescent="0.25">
      <c r="A483">
        <v>140858212</v>
      </c>
    </row>
    <row r="484" spans="1:1" x14ac:dyDescent="0.25">
      <c r="A484">
        <v>4</v>
      </c>
    </row>
    <row r="485" spans="1:1" x14ac:dyDescent="0.25">
      <c r="A485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I16"/>
  <sheetViews>
    <sheetView tabSelected="1" workbookViewId="0">
      <selection activeCell="C16" sqref="C16"/>
    </sheetView>
  </sheetViews>
  <sheetFormatPr defaultRowHeight="15" x14ac:dyDescent="0.25"/>
  <cols>
    <col min="2" max="2" width="40.5703125" customWidth="1"/>
    <col min="3" max="3" width="18.28515625" customWidth="1"/>
  </cols>
  <sheetData>
    <row r="3" spans="2:9" ht="16.5" x14ac:dyDescent="0.3">
      <c r="B3" s="14" t="s">
        <v>0</v>
      </c>
      <c r="C3" s="2"/>
      <c r="D3" s="2"/>
      <c r="E3" s="2"/>
      <c r="F3" s="2"/>
      <c r="G3" s="2"/>
    </row>
    <row r="4" spans="2:9" s="1" customFormat="1" ht="16.5" x14ac:dyDescent="0.3">
      <c r="B4" s="14"/>
      <c r="C4" s="2"/>
      <c r="D4" s="2"/>
      <c r="E4" s="2"/>
      <c r="F4" s="2"/>
      <c r="G4" s="2"/>
    </row>
    <row r="5" spans="2:9" ht="16.5" x14ac:dyDescent="0.3">
      <c r="B5" s="2" t="s">
        <v>1</v>
      </c>
      <c r="C5" s="11">
        <v>482000</v>
      </c>
      <c r="D5" s="2"/>
      <c r="E5" s="2"/>
      <c r="F5" s="2"/>
      <c r="G5" s="2"/>
    </row>
    <row r="6" spans="2:9" ht="16.5" x14ac:dyDescent="0.3">
      <c r="B6" s="2" t="s">
        <v>50</v>
      </c>
      <c r="C6" s="12">
        <v>7.0000000000000007E-2</v>
      </c>
      <c r="D6" s="2"/>
      <c r="E6" s="2"/>
      <c r="F6" s="2"/>
      <c r="G6" s="2"/>
    </row>
    <row r="7" spans="2:9" ht="16.5" x14ac:dyDescent="0.3">
      <c r="B7" s="2"/>
      <c r="C7" s="2"/>
      <c r="D7" s="2"/>
      <c r="E7" s="2"/>
      <c r="F7" s="2"/>
      <c r="G7" s="2"/>
    </row>
    <row r="8" spans="2:9" ht="16.5" x14ac:dyDescent="0.3">
      <c r="B8" s="14" t="s">
        <v>2</v>
      </c>
      <c r="C8" s="2"/>
      <c r="D8" s="2"/>
      <c r="E8" s="2"/>
      <c r="F8" s="2"/>
      <c r="G8" s="2"/>
    </row>
    <row r="9" spans="2:9" s="1" customFormat="1" ht="16.5" x14ac:dyDescent="0.3">
      <c r="B9" s="2"/>
      <c r="C9" s="2"/>
      <c r="D9" s="2"/>
      <c r="E9" s="24" t="s">
        <v>15</v>
      </c>
      <c r="F9" s="24" t="s">
        <v>16</v>
      </c>
      <c r="G9" s="24" t="s">
        <v>17</v>
      </c>
    </row>
    <row r="10" spans="2:9" ht="16.5" x14ac:dyDescent="0.3">
      <c r="B10" s="2" t="s">
        <v>105</v>
      </c>
      <c r="C10" s="4">
        <v>1.4</v>
      </c>
      <c r="D10" s="2"/>
      <c r="E10" s="2">
        <v>0.7</v>
      </c>
      <c r="F10" s="5">
        <v>1.4</v>
      </c>
      <c r="G10" s="2">
        <v>2.4500000000000002</v>
      </c>
      <c r="I10" s="1"/>
    </row>
    <row r="11" spans="2:9" ht="16.5" x14ac:dyDescent="0.3">
      <c r="B11" s="2" t="s">
        <v>106</v>
      </c>
      <c r="C11" s="6">
        <v>5.7000000000000002E-3</v>
      </c>
      <c r="D11" s="2"/>
      <c r="E11" s="2">
        <v>1.9E-3</v>
      </c>
      <c r="F11" s="2">
        <v>5.7000000000000002E-3</v>
      </c>
      <c r="G11" s="2">
        <v>9.4999999999999998E-3</v>
      </c>
    </row>
    <row r="12" spans="2:9" ht="16.5" x14ac:dyDescent="0.3">
      <c r="B12" s="2" t="s">
        <v>107</v>
      </c>
      <c r="C12" s="7">
        <v>13500</v>
      </c>
      <c r="D12" s="2"/>
      <c r="E12" s="2">
        <v>11000</v>
      </c>
      <c r="F12" s="2">
        <v>13500</v>
      </c>
      <c r="G12" s="2">
        <v>16000</v>
      </c>
    </row>
    <row r="13" spans="2:9" s="1" customFormat="1" ht="16.5" x14ac:dyDescent="0.3">
      <c r="B13" s="2"/>
      <c r="C13" s="10"/>
      <c r="D13" s="2"/>
      <c r="E13" s="2"/>
      <c r="F13" s="2"/>
      <c r="G13" s="2"/>
    </row>
    <row r="14" spans="2:9" ht="16.5" x14ac:dyDescent="0.3">
      <c r="B14" s="14" t="s">
        <v>3</v>
      </c>
      <c r="C14" s="9"/>
      <c r="D14" s="2"/>
      <c r="E14" s="2"/>
      <c r="F14" s="2"/>
      <c r="G14" s="2"/>
    </row>
    <row r="15" spans="2:9" s="1" customFormat="1" ht="16.5" x14ac:dyDescent="0.3">
      <c r="B15" s="14"/>
      <c r="C15" s="9"/>
      <c r="D15" s="2"/>
      <c r="E15" s="2"/>
      <c r="F15" s="2"/>
      <c r="G15" s="2"/>
    </row>
    <row r="16" spans="2:9" ht="16.5" x14ac:dyDescent="0.3">
      <c r="B16" s="2" t="s">
        <v>4</v>
      </c>
      <c r="C16" s="8">
        <f>Deaths</f>
        <v>200.37542447629548</v>
      </c>
      <c r="D16" s="2"/>
      <c r="E16" s="2"/>
      <c r="F16" s="2"/>
      <c r="G16" s="2"/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10"/>
  <sheetViews>
    <sheetView workbookViewId="0">
      <selection activeCell="C8" sqref="C8"/>
    </sheetView>
  </sheetViews>
  <sheetFormatPr defaultRowHeight="15" x14ac:dyDescent="0.25"/>
  <cols>
    <col min="2" max="2" width="50.5703125" customWidth="1"/>
    <col min="3" max="3" width="15.140625" customWidth="1"/>
    <col min="4" max="4" width="9.140625" customWidth="1"/>
    <col min="5" max="5" width="9.28515625" bestFit="1" customWidth="1"/>
    <col min="6" max="6" width="18" customWidth="1"/>
    <col min="7" max="7" width="16.7109375" customWidth="1"/>
    <col min="8" max="8" width="18.42578125" customWidth="1"/>
  </cols>
  <sheetData>
    <row r="1" spans="2:9" x14ac:dyDescent="0.25">
      <c r="E1" s="16"/>
      <c r="F1" s="16"/>
      <c r="G1" s="16"/>
      <c r="H1" s="16"/>
      <c r="I1" s="16"/>
    </row>
    <row r="2" spans="2:9" ht="17.25" thickBot="1" x14ac:dyDescent="0.3">
      <c r="E2" s="26" t="s">
        <v>104</v>
      </c>
    </row>
    <row r="3" spans="2:9" ht="17.25" thickTop="1" x14ac:dyDescent="0.3">
      <c r="B3" s="3" t="s">
        <v>5</v>
      </c>
      <c r="C3" s="3">
        <f>H9</f>
        <v>22774500000</v>
      </c>
      <c r="E3" s="27">
        <v>2009</v>
      </c>
      <c r="F3" s="28">
        <f t="shared" ref="F3:F8" si="0">Affected_Cars_US/6</f>
        <v>80333.333333333328</v>
      </c>
      <c r="G3" s="29">
        <f t="shared" ref="G3:G8" si="1">Avg_Miles_Driven*(2015-E3)</f>
        <v>81000</v>
      </c>
      <c r="H3" s="30">
        <f t="shared" ref="H3:H8" si="2">F3*G3</f>
        <v>6507000000</v>
      </c>
      <c r="I3" s="17"/>
    </row>
    <row r="4" spans="2:9" ht="16.5" x14ac:dyDescent="0.3">
      <c r="B4" s="2" t="s">
        <v>6</v>
      </c>
      <c r="C4" s="5">
        <f>NOx_Emissions</f>
        <v>1.4</v>
      </c>
      <c r="E4" s="18">
        <v>2010</v>
      </c>
      <c r="F4" s="25">
        <f t="shared" si="0"/>
        <v>80333.333333333328</v>
      </c>
      <c r="G4" s="17">
        <f t="shared" si="1"/>
        <v>67500</v>
      </c>
      <c r="H4" s="19">
        <f t="shared" si="2"/>
        <v>5422500000</v>
      </c>
      <c r="I4" s="17"/>
    </row>
    <row r="5" spans="2:9" ht="16.5" x14ac:dyDescent="0.3">
      <c r="B5" s="2" t="s">
        <v>7</v>
      </c>
      <c r="C5" s="2">
        <f>C3*NOx_Emissions</f>
        <v>31884299999.999996</v>
      </c>
      <c r="E5" s="18">
        <v>2011</v>
      </c>
      <c r="F5" s="25">
        <f t="shared" si="0"/>
        <v>80333.333333333328</v>
      </c>
      <c r="G5" s="17">
        <f t="shared" si="1"/>
        <v>54000</v>
      </c>
      <c r="H5" s="19">
        <f t="shared" si="2"/>
        <v>4338000000</v>
      </c>
      <c r="I5" s="17"/>
    </row>
    <row r="6" spans="2:9" ht="16.5" x14ac:dyDescent="0.3">
      <c r="B6" s="2" t="s">
        <v>8</v>
      </c>
      <c r="C6" s="5">
        <f>C5/907000</f>
        <v>35153.583241455344</v>
      </c>
      <c r="E6" s="18">
        <v>2012</v>
      </c>
      <c r="F6" s="25">
        <f t="shared" si="0"/>
        <v>80333.333333333328</v>
      </c>
      <c r="G6" s="17">
        <f t="shared" si="1"/>
        <v>40500</v>
      </c>
      <c r="H6" s="19">
        <f t="shared" si="2"/>
        <v>3253500000</v>
      </c>
      <c r="I6" s="17"/>
    </row>
    <row r="7" spans="2:9" s="1" customFormat="1" ht="16.5" x14ac:dyDescent="0.3">
      <c r="B7" s="2"/>
      <c r="C7" s="5"/>
      <c r="E7" s="18">
        <v>2013</v>
      </c>
      <c r="F7" s="25">
        <f t="shared" si="0"/>
        <v>80333.333333333328</v>
      </c>
      <c r="G7" s="17">
        <f t="shared" si="1"/>
        <v>27000</v>
      </c>
      <c r="H7" s="19">
        <f t="shared" si="2"/>
        <v>2169000000</v>
      </c>
      <c r="I7" s="17"/>
    </row>
    <row r="8" spans="2:9" ht="16.5" x14ac:dyDescent="0.3">
      <c r="B8" s="13" t="s">
        <v>87</v>
      </c>
      <c r="C8" s="15">
        <f>C6*Excess_Death_per_Ton</f>
        <v>200.37542447629548</v>
      </c>
      <c r="E8" s="18">
        <v>2014</v>
      </c>
      <c r="F8" s="25">
        <f t="shared" si="0"/>
        <v>80333.333333333328</v>
      </c>
      <c r="G8" s="17">
        <f t="shared" si="1"/>
        <v>13500</v>
      </c>
      <c r="H8" s="19">
        <f t="shared" si="2"/>
        <v>1084500000</v>
      </c>
      <c r="I8" s="17"/>
    </row>
    <row r="9" spans="2:9" ht="17.25" thickBot="1" x14ac:dyDescent="0.35">
      <c r="E9" s="20"/>
      <c r="F9" s="21">
        <f>SUM(F3:F8)</f>
        <v>481999.99999999994</v>
      </c>
      <c r="G9" s="22">
        <f>SUM(G3:G8)</f>
        <v>283500</v>
      </c>
      <c r="H9" s="23">
        <f>SUM(H3:H8)</f>
        <v>22774500000</v>
      </c>
      <c r="I9" s="17"/>
    </row>
    <row r="10" spans="2:9" ht="17.25" thickTop="1" x14ac:dyDescent="0.3">
      <c r="I10" s="17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DPLX_Log</vt:lpstr>
      <vt:lpstr>Assumptions</vt:lpstr>
      <vt:lpstr>Calculations</vt:lpstr>
      <vt:lpstr>Affected_Cars_US</vt:lpstr>
      <vt:lpstr>Avg_Miles_Driven</vt:lpstr>
      <vt:lpstr>Avg_Yearly_Miles_Driven</vt:lpstr>
      <vt:lpstr>Deaths</vt:lpstr>
      <vt:lpstr>Excess_Death_per_Ton</vt:lpstr>
      <vt:lpstr>INIT_VALS_Avg_Miles_Driven</vt:lpstr>
      <vt:lpstr>INIT_VALS_Excess_Death_per_NOx</vt:lpstr>
      <vt:lpstr>INIT_VALS_NOx_Emission</vt:lpstr>
      <vt:lpstr>NOx_Emissions</vt:lpstr>
      <vt:lpstr>Total_Deaths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nlyons</dc:creator>
  <cp:lastModifiedBy>nfranz</cp:lastModifiedBy>
  <dcterms:created xsi:type="dcterms:W3CDTF">2015-09-25T18:47:03Z</dcterms:created>
  <dcterms:modified xsi:type="dcterms:W3CDTF">2022-05-10T18:28:26Z</dcterms:modified>
</cp:coreProperties>
</file>